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70" firstSheet="13" activeTab="16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支出中期规划预算表12" sheetId="17" r:id="rId17"/>
  </sheets>
  <calcPr calcId="144525"/>
</workbook>
</file>

<file path=xl/sharedStrings.xml><?xml version="1.0" encoding="utf-8"?>
<sst xmlns="http://schemas.openxmlformats.org/spreadsheetml/2006/main" count="1115" uniqueCount="413">
  <si>
    <t>预算01-1表</t>
  </si>
  <si>
    <t>2026年部门财务收支预算总表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</si>
  <si>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</si>
  <si>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</si>
  <si>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</si>
  <si>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</si>
  <si>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</si>
  <si>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</si>
  <si>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</si>
  <si>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</si>
  <si>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</si>
  <si>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</si>
  <si>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</si>
  <si>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</si>
  <si>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</si>
  <si>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</si>
  <si>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</si>
  <si>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</si>
  <si>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</si>
  <si>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</si>
  <si>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</si>
  <si>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</si>
  <si>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</si>
  <si>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2、非财政拨款结余</t>
  </si>
  <si>
    <t>收  入  总  计</t>
  </si>
  <si>
    <t>支 出 总 计</t>
  </si>
  <si>
    <t>预算01-2表</t>
  </si>
  <si>
    <t>2026年部门收入预算表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</si>
  <si>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</si>
  <si>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</si>
  <si>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</si>
  <si>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</si>
  <si>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</si>
  <si>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</si>
  <si>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</si>
  <si>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</si>
  <si>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</si>
  <si>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</si>
  <si>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</si>
  <si>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</si>
  <si>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</si>
  <si>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</si>
  <si>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非财政拨款结余</t>
  </si>
  <si>
    <t>事业收入</t>
  </si>
  <si>
    <t>106008</t>
  </si>
  <si>
    <t>云南省农村科技服务中心</t>
  </si>
  <si>
    <t>预算01-3表</t>
  </si>
  <si>
    <t>2026年部门支出预算表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</si>
  <si>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</si>
  <si>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</si>
  <si>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</si>
  <si>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</si>
  <si>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</si>
  <si>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</si>
  <si>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</si>
  <si>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</si>
  <si>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</si>
  <si>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</si>
  <si>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</si>
  <si>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206</t>
  </si>
  <si>
    <t>科学技术支出</t>
  </si>
  <si>
    <t>20602</t>
  </si>
  <si>
    <t>基础研究</t>
  </si>
  <si>
    <t>2060208</t>
  </si>
  <si>
    <t>科技人才队伍建设</t>
  </si>
  <si>
    <t>20604</t>
  </si>
  <si>
    <t>技术研究与开发</t>
  </si>
  <si>
    <t>2060405</t>
  </si>
  <si>
    <t>共性技术研究与开发</t>
  </si>
  <si>
    <t>20605</t>
  </si>
  <si>
    <t>科技条件与服务</t>
  </si>
  <si>
    <t>2060501</t>
  </si>
  <si>
    <t>机构运行</t>
  </si>
  <si>
    <t>2060502</t>
  </si>
  <si>
    <t>技术创新服务体系</t>
  </si>
  <si>
    <t>2060503</t>
  </si>
  <si>
    <t>科技条件专项</t>
  </si>
  <si>
    <t>20609</t>
  </si>
  <si>
    <t>科技重大项目</t>
  </si>
  <si>
    <t>2060902</t>
  </si>
  <si>
    <t>重点研发计划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</si>
  <si>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</si>
  <si>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</si>
  <si>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</si>
  <si>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</si>
  <si>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</si>
  <si>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</si>
  <si>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</si>
  <si>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</si>
  <si>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</si>
  <si>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</si>
  <si>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</si>
  <si>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</si>
  <si>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</si>
  <si>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</si>
  <si>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</si>
  <si>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</si>
  <si>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</si>
  <si>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</si>
  <si>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</si>
  <si>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</si>
  <si>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</si>
  <si>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</si>
  <si>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</si>
  <si>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</si>
  <si>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</si>
  <si>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</si>
  <si>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</si>
  <si>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</si>
  <si>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</si>
  <si>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2026年财政拨款收支预算总表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</si>
  <si>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</si>
  <si>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</si>
  <si>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</si>
  <si>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</si>
  <si>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</si>
  <si>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</si>
  <si>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</si>
  <si>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</si>
  <si>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</si>
  <si>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</si>
  <si>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2026年一般公共预算支出预算表（按功能科目分类）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</si>
  <si>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</si>
  <si>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</si>
  <si>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</si>
  <si>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</si>
  <si>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</si>
  <si>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</si>
  <si>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</si>
  <si>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</si>
  <si>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</si>
  <si>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</si>
  <si>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2026年一般公共预算“三公”经费支出预算表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</si>
  <si>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</si>
  <si>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</si>
  <si>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</si>
  <si>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</si>
  <si>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</si>
  <si>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</si>
  <si>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</si>
  <si>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备注：云南省农村科技服务中心2026年度无一般公共预算“三公”经费支出预算，因此本表为空。</t>
  </si>
  <si>
    <t>预算04表</t>
  </si>
  <si>
    <t>2026年部门基本支出预算表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</si>
  <si>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</si>
  <si>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</si>
  <si>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</si>
  <si>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</si>
  <si>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</si>
  <si>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</si>
  <si>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</si>
  <si>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</si>
  <si>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</si>
  <si>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</si>
  <si>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</si>
  <si>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</si>
  <si>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</si>
  <si>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</si>
  <si>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</si>
  <si>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530000210000000031950</t>
  </si>
  <si>
    <t>事业人员支出工资</t>
  </si>
  <si>
    <t>30101</t>
  </si>
  <si>
    <t>基本工资</t>
  </si>
  <si>
    <t>30103</t>
  </si>
  <si>
    <t>奖金</t>
  </si>
  <si>
    <t>30107</t>
  </si>
  <si>
    <t>绩效工资</t>
  </si>
  <si>
    <t>530000210000000031951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</si>
  <si>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</si>
  <si>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</si>
  <si>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</si>
  <si>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</si>
  <si>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</si>
  <si>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</si>
  <si>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</si>
  <si>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30111</t>
  </si>
  <si>
    <t>公务员医疗补助缴费</t>
  </si>
  <si>
    <t>530000210000000031953</t>
  </si>
  <si>
    <t>30113</t>
  </si>
  <si>
    <t>530000210000000031960</t>
  </si>
  <si>
    <t>工会经费</t>
  </si>
  <si>
    <t>30228</t>
  </si>
  <si>
    <t>530000210000000031961</t>
  </si>
  <si>
    <t>一般公用经费</t>
  </si>
  <si>
    <t>30201</t>
  </si>
  <si>
    <t>办公费</t>
  </si>
  <si>
    <t>30205</t>
  </si>
  <si>
    <t>水费</t>
  </si>
  <si>
    <t>30206</t>
  </si>
  <si>
    <t>电费</t>
  </si>
  <si>
    <t>30207</t>
  </si>
  <si>
    <t>邮电费</t>
  </si>
  <si>
    <t>30209</t>
  </si>
  <si>
    <t>物业管理费</t>
  </si>
  <si>
    <t>30211</t>
  </si>
  <si>
    <t>差旅费</t>
  </si>
  <si>
    <t>30213</t>
  </si>
  <si>
    <t>维修（护）费</t>
  </si>
  <si>
    <t>30216</t>
  </si>
  <si>
    <t>培训费</t>
  </si>
  <si>
    <t>30226</t>
  </si>
  <si>
    <t>劳务费</t>
  </si>
  <si>
    <t>30299</t>
  </si>
  <si>
    <t>其他商品和服务支出</t>
  </si>
  <si>
    <t>预算05-1表</t>
  </si>
  <si>
    <t>2026年部门项目支出预算表</t>
  </si>
  <si>
    <t>项目分类</t>
  </si>
  <si>
    <t>项目单位</t>
  </si>
  <si>
    <t>本年拨款</t>
  </si>
  <si>
    <t>其中：本次下达</t>
  </si>
  <si>
    <t>2024年第三批高层次科技人才培养引进专项资金</t>
  </si>
  <si>
    <t>事业发展类</t>
  </si>
  <si>
    <t>530000241100003007890</t>
  </si>
  <si>
    <t>30202</t>
  </si>
  <si>
    <t>印刷费</t>
  </si>
  <si>
    <t>2025年“三区”科技人才（提前批）培养工作经费</t>
  </si>
  <si>
    <t>专项业务类</t>
  </si>
  <si>
    <t>530000251100003868600</t>
  </si>
  <si>
    <t>2025年“三区”科技人才（提前批）资金</t>
  </si>
  <si>
    <t>530000251100003866367</t>
  </si>
  <si>
    <t>2025年第二批高层次科技人才培养引进专项资金</t>
  </si>
  <si>
    <t>530000251100004341023</t>
  </si>
  <si>
    <t>2025年第二批重点研发（农业领域）专项资金</t>
  </si>
  <si>
    <t>530000251100004385737</t>
  </si>
  <si>
    <t>30214</t>
  </si>
  <si>
    <t>租赁费</t>
  </si>
  <si>
    <t>30227</t>
  </si>
  <si>
    <t>委托业务费</t>
  </si>
  <si>
    <t>30239</t>
  </si>
  <si>
    <t>其他交通费用</t>
  </si>
  <si>
    <t>2025年第三批研发投入提升工程专项资金</t>
  </si>
  <si>
    <t>530000251100004520709</t>
  </si>
  <si>
    <t>2025年云南省农村科技服务中心机动经费</t>
  </si>
  <si>
    <t>其他运转类</t>
  </si>
  <si>
    <t>530000251100004736861</t>
  </si>
  <si>
    <t>其他人员支出</t>
  </si>
  <si>
    <t>民生类</t>
  </si>
  <si>
    <t>530000231100001072147</t>
  </si>
  <si>
    <t>30199</t>
  </si>
  <si>
    <t>其他工资福利支出</t>
  </si>
  <si>
    <t>省农村中心其他事业收入专项资金</t>
  </si>
  <si>
    <t>530000221100000140391</t>
  </si>
  <si>
    <t>30218</t>
  </si>
  <si>
    <t>专用材料费</t>
  </si>
  <si>
    <t>政务信息化运维服务项目补助资金</t>
  </si>
  <si>
    <t>专业信息系统运行维护费</t>
  </si>
  <si>
    <t>530000251100003236504</t>
  </si>
  <si>
    <t>预算05-2表</t>
  </si>
  <si>
    <t>2026年部门项目支出绩效目标表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</si>
  <si>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</si>
  <si>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</si>
  <si>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</si>
  <si>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</si>
  <si>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</si>
  <si>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</si>
  <si>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</si>
  <si>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</si>
  <si>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</si>
  <si>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</si>
  <si>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1.阐明人工养殖胡蜂昆虫群落生物量和物种多样性的影响。撰写项目研究报告，发表论文1篇。                                                                                                                                                                        
2.开展森林病虫害防控技术服务1-2次。
3.了解国内外及云南省咖啡产业发展基本情况，分析云南省咖啡发展存在的主要问题，提出促进云南省咖啡产业高质量发展的对策建议。撰写总报告1份、咨询报告1份。</t>
  </si>
  <si>
    <t>产出指标</t>
  </si>
  <si>
    <t>数量指标</t>
  </si>
  <si>
    <t>项目报告</t>
  </si>
  <si>
    <t>=</t>
  </si>
  <si>
    <t>篇</t>
  </si>
  <si>
    <t>定量指标</t>
  </si>
  <si>
    <t xml:space="preserve">反映项目完成的总报告数量
</t>
  </si>
  <si>
    <t>咨询报告</t>
  </si>
  <si>
    <t>&gt;=</t>
  </si>
  <si>
    <t>1.00</t>
  </si>
  <si>
    <t xml:space="preserve">反映项目提交的可刊用的咨询报告数量
</t>
  </si>
  <si>
    <t>论文</t>
  </si>
  <si>
    <t>反映“人工养殖的黄脚胡蜂对不同景观中昆虫群落的影响研究”发表论文数量。</t>
  </si>
  <si>
    <t>病虫害防控技术服务</t>
  </si>
  <si>
    <t>次</t>
  </si>
  <si>
    <t>反映完成森林病虫害防控技术服务的次数</t>
  </si>
  <si>
    <t>效益指标</t>
  </si>
  <si>
    <t>生态效益</t>
  </si>
  <si>
    <t>黄脚胡蜂群落生物量</t>
  </si>
  <si>
    <t>个</t>
  </si>
  <si>
    <t>反映“人工养殖的黄脚胡蜂对不同景观中昆虫群落的影响研究”项目生物量的测定数量</t>
  </si>
  <si>
    <t>满意度指标</t>
  </si>
  <si>
    <t>服务对象满意度</t>
  </si>
  <si>
    <t>90</t>
  </si>
  <si>
    <t>%</t>
  </si>
  <si>
    <t>反映服务对象对研究工作的整体满意情况</t>
  </si>
  <si>
    <t>保障OA办公系统运行稳定，提高线上办公效率，不断优化各业务板块管理逻辑。</t>
  </si>
  <si>
    <t>网络安全等级保护测评数量</t>
  </si>
  <si>
    <t xml:space="preserve">对电子政务协同办公系统（OA）进行网络安全等级保护测评。
</t>
  </si>
  <si>
    <t>质量指标</t>
  </si>
  <si>
    <t>信息数据安全</t>
  </si>
  <si>
    <t>100</t>
  </si>
  <si>
    <t>反映信息系统相关数据安全的保障情况。</t>
  </si>
  <si>
    <t>系统运行稳定性</t>
  </si>
  <si>
    <t>&gt;</t>
  </si>
  <si>
    <t>95</t>
  </si>
  <si>
    <t xml:space="preserve">最大限度的控制OA系统平台的故障率
</t>
  </si>
  <si>
    <t>时效指标</t>
  </si>
  <si>
    <t>通讯故障处理及时率</t>
  </si>
  <si>
    <t>反映第三方的应急处置能力。发生通讯故障时，服务单位能在24小时内处理完成恢复运行，确定为及时处理。若超过24小时未处理完成，确定为不及时。</t>
  </si>
  <si>
    <t>可持续影响</t>
  </si>
  <si>
    <t>系统正常使用年限</t>
  </si>
  <si>
    <t>年</t>
  </si>
  <si>
    <t>反映系统正常使用期限。</t>
  </si>
  <si>
    <t>使用人员满意度</t>
  </si>
  <si>
    <t>反映使用对象对信息系统使用的满意度。
使用人员满意度=（对信息系统满意的使用人员/问卷调查人数）*100%</t>
  </si>
  <si>
    <t>做好本单位编外人员2026年经费保障，按规定落实待遇，支持单位正常履职。</t>
  </si>
  <si>
    <t>编外人员支出发放人数</t>
  </si>
  <si>
    <t>人</t>
  </si>
  <si>
    <t>反映单位实际支出编外人员数量。</t>
  </si>
  <si>
    <t>发放工资和缴纳社保人数</t>
  </si>
  <si>
    <t>反映发放工资和缴纳社保人数</t>
  </si>
  <si>
    <t>考核合格率</t>
  </si>
  <si>
    <t xml:space="preserve">编外人员考核合格率
</t>
  </si>
  <si>
    <t>编外人员工资发放及时率</t>
  </si>
  <si>
    <t xml:space="preserve">编外人员工资发放及时率
</t>
  </si>
  <si>
    <t>社会效益</t>
  </si>
  <si>
    <t>单位运转</t>
  </si>
  <si>
    <t>正常运转</t>
  </si>
  <si>
    <t>定性指标</t>
  </si>
  <si>
    <t>反映单位运转情况。</t>
  </si>
  <si>
    <t>单位人员满意度</t>
  </si>
  <si>
    <t>反映单位编外人员对人员支出发放的满意程度。</t>
  </si>
  <si>
    <t>成本指标</t>
  </si>
  <si>
    <t>经济成本指标</t>
  </si>
  <si>
    <t>编外人员控制率</t>
  </si>
  <si>
    <t>&lt;=</t>
  </si>
  <si>
    <t>部门（单位）本年度实际在职编外人员数与编外人员额度的比率，用以反映和考核部门（单位）对人员成本的控制程度。</t>
  </si>
  <si>
    <t>预算06表</t>
  </si>
  <si>
    <t>2026年政府性基金预算支出预算表</t>
  </si>
  <si>
    <t>政府性基金预算支出</t>
  </si>
  <si>
    <t>备注：云南省农村科技服务中心2026年度无政府性基金支出预算，因此本表为空。</t>
  </si>
  <si>
    <t>预算07表</t>
  </si>
  <si>
    <t>2026年部门政府采购预算表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</si>
  <si>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</si>
  <si>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</si>
  <si>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</si>
  <si>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</si>
  <si>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</si>
  <si>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</si>
  <si>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</si>
  <si>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</si>
  <si>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</si>
  <si>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</si>
  <si>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复印纸</t>
  </si>
  <si>
    <t>A05040101 复印纸</t>
  </si>
  <si>
    <t>包</t>
  </si>
  <si>
    <t>预算08表</t>
  </si>
  <si>
    <t>2026年部门政府购买服务预算表</t>
  </si>
  <si>
    <t>政府购买服务项目</t>
  </si>
  <si>
    <t>政府购买服务目录</t>
  </si>
  <si>
    <t>备注：云南省农村科技服务中心2026年度无政府购买服务预算，因此本表为空。</t>
  </si>
  <si>
    <t>预算09-1表</t>
  </si>
  <si>
    <t>2026年省对下转移支付预算表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</si>
  <si>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</si>
  <si>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</si>
  <si>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</si>
  <si>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</si>
  <si>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</si>
  <si>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</si>
  <si>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</si>
  <si>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</si>
  <si>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</si>
  <si>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</si>
  <si>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</si>
  <si>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</si>
  <si>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</si>
  <si>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</si>
  <si>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</si>
  <si>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</si>
  <si>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</si>
  <si>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</si>
  <si>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</si>
  <si>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</si>
  <si>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</si>
  <si>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</si>
  <si>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未分配到地区数</t>
  </si>
  <si>
    <t>备注：云南省农村科技服务中心2026年度无对下转移支付预算，因此本表为空。</t>
  </si>
  <si>
    <t>预算09-2表</t>
  </si>
  <si>
    <t>2026年省对下转移支付绩效目标表</t>
  </si>
  <si>
    <t>备注：云南省农村科技服务中心2026年度无对下转移支付绩效目标，因此本表为空。</t>
  </si>
  <si>
    <t>预算10表</t>
  </si>
  <si>
    <t>2026年新增资产配置表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</si>
  <si>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</si>
  <si>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</si>
  <si>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</si>
  <si>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</si>
  <si>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</si>
  <si>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</si>
  <si>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</si>
  <si>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</si>
  <si>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8</t>
  </si>
  <si>
    <t>设备</t>
  </si>
  <si>
    <t>A02010105 台式计算机</t>
  </si>
  <si>
    <t>台式计算机</t>
  </si>
  <si>
    <t>台</t>
  </si>
  <si>
    <t>A02010108 便携式计算机</t>
  </si>
  <si>
    <t>便携式计算机</t>
  </si>
  <si>
    <t>注：涉及土地使用权、房屋、公务用车购置，按照现行相关管理制度规定报批，以职能部门审批意见为准。</t>
  </si>
  <si>
    <t>预算11表</t>
  </si>
  <si>
    <t>2026年中央转移支付补助项目支出预算表</t>
  </si>
  <si>
    <t>上级补助</t>
  </si>
  <si>
    <t>提前下达2026年“三区”科技人才支持计划培养工作中央补助资金</t>
  </si>
  <si>
    <t>提前下达2026年“三区”科技人才支持计划中央补助资金</t>
  </si>
  <si>
    <t>预算12表</t>
  </si>
  <si>
    <t>2026年部门项目支出中期规划预算表</t>
  </si>
  <si>
    <t>项目级次</t>
  </si>
  <si>
    <t>2026年</t>
  </si>
  <si>
    <t>2027年</t>
  </si>
  <si>
    <t>2028年</t>
  </si>
  <si>
    <t>223 专业信息系统运行维护费</t>
  </si>
  <si>
    <t>本级</t>
  </si>
  <si>
    <t>312 民生类</t>
  </si>
  <si>
    <t/>
  </si>
</sst>
</file>

<file path=xl/styles.xml><?xml version="1.0" encoding="utf-8"?>
<styleSheet xmlns="http://schemas.openxmlformats.org/spreadsheetml/2006/main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\ hh:mm:ss"/>
    <numFmt numFmtId="177" formatCode="yyyy/mm/dd"/>
    <numFmt numFmtId="178" formatCode="hh:mm:ss"/>
    <numFmt numFmtId="179" formatCode="#,##0.00;\-#,##0.00;;@"/>
    <numFmt numFmtId="180" formatCode="#,##0;\-#,##0;;@"/>
  </numFmts>
  <fonts count="41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23"/>
      <color rgb="FF000000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/>
    <xf numFmtId="42" fontId="0" fillId="0" borderId="0" applyFont="0" applyFill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3" fillId="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6" fontId="7" fillId="0" borderId="7">
      <alignment horizontal="right" vertical="center"/>
    </xf>
    <xf numFmtId="0" fontId="22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7" fillId="0" borderId="7">
      <alignment horizontal="right" vertical="center"/>
    </xf>
    <xf numFmtId="0" fontId="27" fillId="0" borderId="0" applyNumberFormat="0" applyFill="0" applyBorder="0" applyAlignment="0" applyProtection="0">
      <alignment vertical="center"/>
    </xf>
    <xf numFmtId="0" fontId="0" fillId="7" borderId="15" applyNumberFormat="0" applyFon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4" fillId="11" borderId="18" applyNumberFormat="0" applyAlignment="0" applyProtection="0">
      <alignment vertical="center"/>
    </xf>
    <xf numFmtId="0" fontId="35" fillId="11" borderId="14" applyNumberFormat="0" applyAlignment="0" applyProtection="0">
      <alignment vertical="center"/>
    </xf>
    <xf numFmtId="0" fontId="36" fillId="12" borderId="19" applyNumberFormat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10" fontId="7" fillId="0" borderId="7">
      <alignment horizontal="right" vertical="center"/>
    </xf>
    <xf numFmtId="0" fontId="22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179" fontId="7" fillId="0" borderId="7">
      <alignment horizontal="right" vertical="center"/>
    </xf>
    <xf numFmtId="49" fontId="7" fillId="0" borderId="7">
      <alignment horizontal="left" vertical="center" wrapText="1"/>
    </xf>
    <xf numFmtId="179" fontId="7" fillId="0" borderId="7">
      <alignment horizontal="right" vertical="center"/>
    </xf>
    <xf numFmtId="178" fontId="7" fillId="0" borderId="7">
      <alignment horizontal="right" vertical="center"/>
    </xf>
    <xf numFmtId="180" fontId="7" fillId="0" borderId="7">
      <alignment horizontal="right" vertical="center"/>
    </xf>
    <xf numFmtId="0" fontId="7" fillId="0" borderId="0">
      <alignment vertical="top"/>
      <protection locked="0"/>
    </xf>
  </cellStyleXfs>
  <cellXfs count="207">
    <xf numFmtId="0" fontId="0" fillId="0" borderId="0" xfId="0"/>
    <xf numFmtId="49" fontId="1" fillId="0" borderId="0" xfId="0" applyNumberFormat="1" applyFont="1"/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" fillId="0" borderId="0" xfId="0" applyFont="1" applyAlignment="1" applyProtection="1">
      <alignment horizontal="right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179" fontId="5" fillId="0" borderId="7" xfId="54" applyFont="1">
      <alignment horizontal="right" vertical="center"/>
    </xf>
    <xf numFmtId="49" fontId="5" fillId="0" borderId="7" xfId="53" applyFont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6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1" fillId="0" borderId="7" xfId="0" applyFont="1" applyBorder="1" applyAlignment="1" applyProtection="1">
      <alignment horizontal="center" vertical="center"/>
      <protection locked="0"/>
    </xf>
    <xf numFmtId="49" fontId="7" fillId="0" borderId="0" xfId="53" applyBorder="1">
      <alignment horizontal="left" vertical="center" wrapText="1"/>
    </xf>
    <xf numFmtId="49" fontId="7" fillId="0" borderId="0" xfId="53" applyBorder="1" applyAlignment="1">
      <alignment horizontal="right" vertical="center" wrapText="1"/>
    </xf>
    <xf numFmtId="49" fontId="8" fillId="0" borderId="0" xfId="53" applyFont="1" applyBorder="1" applyAlignment="1">
      <alignment horizontal="center" vertical="center" wrapText="1"/>
    </xf>
    <xf numFmtId="49" fontId="9" fillId="0" borderId="7" xfId="53" applyFont="1" applyAlignment="1">
      <alignment horizontal="center" vertical="center" wrapText="1"/>
    </xf>
    <xf numFmtId="49" fontId="10" fillId="0" borderId="7" xfId="53" applyAlignment="1">
      <alignment horizontal="center" vertical="center" wrapText="1"/>
    </xf>
    <xf numFmtId="49" fontId="9" fillId="0" borderId="7" xfId="53" applyFont="1">
      <alignment horizontal="left" vertical="center" wrapText="1"/>
    </xf>
    <xf numFmtId="180" fontId="7" fillId="0" borderId="7" xfId="56">
      <alignment horizontal="right" vertical="center"/>
    </xf>
    <xf numFmtId="179" fontId="7" fillId="0" borderId="7" xfId="54">
      <alignment horizontal="right" vertical="center"/>
    </xf>
    <xf numFmtId="180" fontId="7" fillId="0" borderId="7" xfId="0" applyNumberFormat="1" applyFont="1" applyBorder="1" applyAlignment="1">
      <alignment horizontal="left" vertical="center"/>
    </xf>
    <xf numFmtId="179" fontId="7" fillId="0" borderId="7" xfId="0" applyNumberFormat="1" applyFont="1" applyBorder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>
      <alignment horizontal="left" vertical="center" wrapText="1"/>
    </xf>
    <xf numFmtId="0" fontId="12" fillId="0" borderId="7" xfId="0" applyFont="1" applyBorder="1" applyAlignment="1">
      <alignment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 applyProtection="1">
      <alignment horizontal="left" vertical="center" wrapText="1"/>
      <protection locked="0"/>
    </xf>
    <xf numFmtId="0" fontId="13" fillId="0" borderId="0" xfId="57" applyFont="1" applyFill="1" applyBorder="1" applyAlignment="1" applyProtection="1"/>
    <xf numFmtId="0" fontId="3" fillId="0" borderId="0" xfId="0" applyFont="1" applyAlignment="1" applyProtection="1">
      <alignment horizontal="right" vertical="center"/>
      <protection locked="0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3" fillId="0" borderId="0" xfId="0" applyFont="1" applyAlignment="1" applyProtection="1">
      <alignment horizontal="right"/>
      <protection locked="0"/>
    </xf>
    <xf numFmtId="179" fontId="5" fillId="0" borderId="7" xfId="0" applyNumberFormat="1" applyFont="1" applyBorder="1" applyAlignment="1">
      <alignment horizontal="right" vertical="center"/>
    </xf>
    <xf numFmtId="0" fontId="3" fillId="0" borderId="0" xfId="0" applyFont="1" applyAlignment="1" applyProtection="1">
      <alignment vertical="top" wrapText="1"/>
      <protection locked="0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center" wrapText="1"/>
      <protection locked="0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4" fontId="3" fillId="0" borderId="11" xfId="0" applyNumberFormat="1" applyFont="1" applyBorder="1" applyAlignment="1" applyProtection="1">
      <alignment horizontal="right" vertical="center"/>
      <protection locked="0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3" fillId="0" borderId="0" xfId="0" applyFont="1" applyAlignment="1" applyProtection="1">
      <alignment horizontal="right" wrapText="1"/>
      <protection locked="0"/>
    </xf>
    <xf numFmtId="0" fontId="3" fillId="0" borderId="0" xfId="0" applyFont="1" applyAlignment="1">
      <alignment horizontal="right" wrapText="1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3" xfId="0" applyFont="1" applyBorder="1" applyAlignment="1" applyProtection="1">
      <alignment horizontal="center" vertical="center"/>
      <protection locked="0"/>
    </xf>
    <xf numFmtId="0" fontId="4" fillId="0" borderId="13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4" fontId="3" fillId="0" borderId="7" xfId="0" applyNumberFormat="1" applyFont="1" applyBorder="1" applyAlignment="1" applyProtection="1">
      <alignment horizontal="right" vertical="center"/>
      <protection locked="0"/>
    </xf>
    <xf numFmtId="0" fontId="3" fillId="0" borderId="0" xfId="0" applyFont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4" fillId="0" borderId="11" xfId="0" applyFont="1" applyBorder="1" applyAlignment="1" applyProtection="1">
      <alignment horizontal="center" vertical="center"/>
      <protection locked="0"/>
    </xf>
    <xf numFmtId="0" fontId="3" fillId="0" borderId="11" xfId="0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 indent="1"/>
    </xf>
    <xf numFmtId="0" fontId="3" fillId="0" borderId="11" xfId="0" applyFont="1" applyBorder="1" applyAlignment="1">
      <alignment horizontal="center" vertical="center" wrapText="1"/>
    </xf>
    <xf numFmtId="180" fontId="5" fillId="0" borderId="7" xfId="56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right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left" vertical="center" wrapText="1" indent="1"/>
    </xf>
    <xf numFmtId="0" fontId="0" fillId="0" borderId="0" xfId="0" applyFill="1"/>
    <xf numFmtId="49" fontId="1" fillId="0" borderId="0" xfId="0" applyNumberFormat="1" applyFont="1" applyFill="1"/>
    <xf numFmtId="0" fontId="6" fillId="0" borderId="0" xfId="0" applyFont="1" applyFill="1" applyAlignment="1">
      <alignment horizontal="center" vertical="center"/>
    </xf>
    <xf numFmtId="0" fontId="3" fillId="0" borderId="0" xfId="0" applyFont="1" applyFill="1" applyAlignment="1" applyProtection="1">
      <alignment horizontal="left" vertical="center"/>
      <protection locked="0"/>
    </xf>
    <xf numFmtId="0" fontId="5" fillId="0" borderId="0" xfId="0" applyFont="1" applyFill="1" applyAlignment="1">
      <alignment horizontal="left" vertical="center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 applyProtection="1">
      <alignment horizontal="center" vertical="center" wrapText="1"/>
      <protection locked="0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 applyProtection="1">
      <alignment horizontal="center" vertical="center" wrapText="1"/>
      <protection locked="0"/>
    </xf>
    <xf numFmtId="0" fontId="4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49" fontId="5" fillId="0" borderId="7" xfId="53" applyFont="1" applyFill="1">
      <alignment horizontal="left" vertical="center" wrapText="1"/>
    </xf>
    <xf numFmtId="49" fontId="5" fillId="0" borderId="7" xfId="0" applyNumberFormat="1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4" fillId="0" borderId="0" xfId="0" applyFont="1" applyFill="1"/>
    <xf numFmtId="0" fontId="4" fillId="0" borderId="7" xfId="0" applyFont="1" applyFill="1" applyBorder="1" applyAlignment="1">
      <alignment horizontal="center" vertical="center"/>
    </xf>
    <xf numFmtId="0" fontId="14" fillId="0" borderId="7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4" fontId="3" fillId="0" borderId="7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 applyFill="1" applyAlignment="1">
      <alignment vertical="top"/>
    </xf>
    <xf numFmtId="0" fontId="1" fillId="0" borderId="0" xfId="0" applyFont="1" applyFill="1" applyAlignment="1">
      <alignment horizontal="right" vertical="center"/>
    </xf>
    <xf numFmtId="0" fontId="1" fillId="0" borderId="0" xfId="0" applyFont="1" applyFill="1" applyAlignment="1">
      <alignment horizontal="right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4" fontId="3" fillId="0" borderId="7" xfId="0" applyNumberFormat="1" applyFont="1" applyFill="1" applyBorder="1" applyAlignment="1" applyProtection="1">
      <alignment horizontal="right" vertical="center"/>
      <protection locked="0"/>
    </xf>
    <xf numFmtId="0" fontId="15" fillId="0" borderId="7" xfId="0" applyFont="1" applyBorder="1" applyAlignment="1">
      <alignment horizontal="center"/>
    </xf>
    <xf numFmtId="49" fontId="5" fillId="0" borderId="7" xfId="0" applyNumberFormat="1" applyFont="1" applyBorder="1" applyAlignment="1">
      <alignment horizontal="left" vertical="center" wrapText="1"/>
    </xf>
    <xf numFmtId="49" fontId="5" fillId="0" borderId="7" xfId="53" applyFont="1" applyAlignment="1">
      <alignment horizontal="left" vertical="center" wrapText="1" indent="1"/>
    </xf>
    <xf numFmtId="0" fontId="14" fillId="0" borderId="7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center" wrapText="1"/>
    </xf>
    <xf numFmtId="0" fontId="16" fillId="0" borderId="0" xfId="0" applyFont="1" applyAlignment="1">
      <alignment horizontal="center" vertical="center" wrapText="1"/>
    </xf>
    <xf numFmtId="0" fontId="17" fillId="0" borderId="7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11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20" fillId="0" borderId="7" xfId="0" applyFont="1" applyBorder="1" applyAlignment="1">
      <alignment vertical="center"/>
    </xf>
    <xf numFmtId="4" fontId="20" fillId="0" borderId="7" xfId="0" applyNumberFormat="1" applyFont="1" applyBorder="1" applyAlignment="1" applyProtection="1">
      <alignment horizontal="right" vertical="center"/>
      <protection locked="0"/>
    </xf>
    <xf numFmtId="49" fontId="20" fillId="0" borderId="7" xfId="53" applyFont="1">
      <alignment horizontal="left" vertical="center" wrapText="1"/>
    </xf>
    <xf numFmtId="0" fontId="5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4" fontId="20" fillId="0" borderId="7" xfId="0" applyNumberFormat="1" applyFont="1" applyBorder="1" applyAlignment="1">
      <alignment horizontal="right" vertical="center"/>
    </xf>
    <xf numFmtId="0" fontId="20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20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/>
    </xf>
    <xf numFmtId="0" fontId="0" fillId="0" borderId="0" xfId="0" applyBorder="1"/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/>
    </xf>
    <xf numFmtId="179" fontId="5" fillId="0" borderId="0" xfId="54" applyFont="1" applyBorder="1">
      <alignment horizontal="right" vertical="center"/>
    </xf>
    <xf numFmtId="0" fontId="11" fillId="0" borderId="0" xfId="0" applyFont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right" vertical="center"/>
      <protection locked="0"/>
    </xf>
    <xf numFmtId="0" fontId="1" fillId="0" borderId="0" xfId="0" applyFont="1" applyProtection="1">
      <protection locked="0"/>
    </xf>
    <xf numFmtId="0" fontId="4" fillId="0" borderId="0" xfId="0" applyFont="1" applyProtection="1">
      <protection locked="0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3" xfId="0" applyFont="1" applyBorder="1" applyAlignment="1" applyProtection="1">
      <alignment horizontal="center" vertical="center"/>
      <protection locked="0"/>
    </xf>
    <xf numFmtId="0" fontId="1" fillId="0" borderId="1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1" fillId="0" borderId="11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6" fillId="0" borderId="0" xfId="0" applyFont="1" applyAlignment="1">
      <alignment horizontal="center" vertical="top"/>
    </xf>
    <xf numFmtId="0" fontId="3" fillId="0" borderId="6" xfId="0" applyFont="1" applyBorder="1" applyAlignment="1">
      <alignment horizontal="left" vertical="center"/>
    </xf>
    <xf numFmtId="0" fontId="20" fillId="0" borderId="6" xfId="0" applyFont="1" applyBorder="1" applyAlignment="1">
      <alignment horizontal="center" vertical="center"/>
    </xf>
    <xf numFmtId="0" fontId="20" fillId="0" borderId="6" xfId="0" applyFont="1" applyBorder="1" applyAlignment="1">
      <alignment horizontal="left" vertical="center"/>
    </xf>
    <xf numFmtId="0" fontId="20" fillId="0" borderId="7" xfId="0" applyFont="1" applyBorder="1" applyAlignment="1">
      <alignment horizontal="left" vertical="center"/>
    </xf>
    <xf numFmtId="179" fontId="20" fillId="0" borderId="7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20" fillId="0" borderId="6" xfId="0" applyFont="1" applyBorder="1" applyAlignment="1" applyProtection="1">
      <alignment horizontal="center" vertical="center"/>
      <protection locked="0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DateTimeStyle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DateStyle" xfId="13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PercentStyle" xfId="35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NumberStyle" xfId="52"/>
    <cellStyle name="TextStyle" xfId="53"/>
    <cellStyle name="MoneyStyle" xfId="54"/>
    <cellStyle name="TimeStyle" xfId="55"/>
    <cellStyle name="IntegralNumberStyle" xfId="56"/>
    <cellStyle name="Normal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D21"/>
  <sheetViews>
    <sheetView showZeros="0" topLeftCell="A2" workbookViewId="0">
      <selection activeCell="B19" sqref="B19:B20"/>
    </sheetView>
  </sheetViews>
  <sheetFormatPr defaultColWidth="8" defaultRowHeight="14.25" customHeight="1" outlineLevelCol="3"/>
  <cols>
    <col min="1" max="1" width="39.5727272727273" customWidth="1"/>
    <col min="2" max="2" width="46.3181818181818" customWidth="1"/>
    <col min="3" max="3" width="40.4272727272727" customWidth="1"/>
    <col min="4" max="4" width="34.2" customWidth="1"/>
  </cols>
  <sheetData>
    <row r="1" ht="12" customHeight="1" spans="4:4">
      <c r="D1" s="101" t="s">
        <v>0</v>
      </c>
    </row>
    <row r="2" ht="36" customHeight="1" spans="1:4">
      <c r="A2" s="44" t="s">
        <v>1</v>
      </c>
      <c r="B2" s="199"/>
      <c r="C2" s="199"/>
      <c r="D2" s="199"/>
    </row>
    <row r="3" ht="21" customHeight="1" spans="1:4">
      <c r="A3" s="93" t="str">
        <f>"单位名称："&amp;"云南省农村科技服务中心"</f>
        <v>单位名称：云南省农村科技服务中心</v>
      </c>
      <c r="B3" s="162"/>
      <c r="C3" s="162"/>
      <c r="D3" s="100" t="s">
        <v>2</v>
      </c>
    </row>
    <row r="4" ht="19.5" customHeight="1" spans="1:4">
      <c r="A4" s="10" t="s">
        <v>3</v>
      </c>
      <c r="B4" s="12"/>
      <c r="C4" s="10" t="s">
        <v>4</v>
      </c>
      <c r="D4" s="12"/>
    </row>
    <row r="5" ht="19.5" customHeight="1" spans="1:4">
      <c r="A5" s="15" t="s">
        <v>5</v>
      </c>
      <c r="B5" s="15" t="s">
        <v>6</v>
      </c>
      <c r="C5" s="15" t="s">
        <v>7</v>
      </c>
      <c r="D5" s="15" t="s">
        <v>6</v>
      </c>
    </row>
    <row r="6" ht="19.5" customHeight="1" spans="1:4">
      <c r="A6" s="18"/>
      <c r="B6" s="18"/>
      <c r="C6" s="18"/>
      <c r="D6" s="18"/>
    </row>
    <row r="7" ht="25.4" customHeight="1" spans="1:4">
      <c r="A7" s="173" t="s">
        <v>8</v>
      </c>
      <c r="B7" s="149">
        <v>4803940.24</v>
      </c>
      <c r="C7" s="23" t="str">
        <f>"一"&amp;"、"&amp;"科学技术支出"</f>
        <v>一、科学技术支出</v>
      </c>
      <c r="D7" s="149">
        <v>4316589.83</v>
      </c>
    </row>
    <row r="8" ht="25.4" customHeight="1" spans="1:4">
      <c r="A8" s="173" t="s">
        <v>9</v>
      </c>
      <c r="B8" s="149"/>
      <c r="C8" s="23" t="str">
        <f>"二"&amp;"、"&amp;"社会保障和就业支出"</f>
        <v>二、社会保障和就业支出</v>
      </c>
      <c r="D8" s="149">
        <v>488705.67</v>
      </c>
    </row>
    <row r="9" ht="25.4" customHeight="1" spans="1:4">
      <c r="A9" s="173" t="s">
        <v>10</v>
      </c>
      <c r="B9" s="149"/>
      <c r="C9" s="23" t="str">
        <f>"三"&amp;"、"&amp;"卫生健康支出"</f>
        <v>三、卫生健康支出</v>
      </c>
      <c r="D9" s="149">
        <v>516286.2</v>
      </c>
    </row>
    <row r="10" ht="25.4" customHeight="1" spans="1:4">
      <c r="A10" s="173" t="s">
        <v>11</v>
      </c>
      <c r="B10" s="92"/>
      <c r="C10" s="23" t="str">
        <f>"四"&amp;"、"&amp;"住房保障支出"</f>
        <v>四、住房保障支出</v>
      </c>
      <c r="D10" s="149">
        <v>319848.35</v>
      </c>
    </row>
    <row r="11" ht="25.4" customHeight="1" spans="1:4">
      <c r="A11" s="173" t="s">
        <v>12</v>
      </c>
      <c r="B11" s="149">
        <v>536000</v>
      </c>
      <c r="C11" s="23"/>
      <c r="D11" s="149"/>
    </row>
    <row r="12" ht="25.4" customHeight="1" spans="1:4">
      <c r="A12" s="173" t="s">
        <v>13</v>
      </c>
      <c r="B12" s="92"/>
      <c r="C12" s="23"/>
      <c r="D12" s="149"/>
    </row>
    <row r="13" ht="25.4" customHeight="1" spans="1:4">
      <c r="A13" s="173" t="s">
        <v>14</v>
      </c>
      <c r="B13" s="92"/>
      <c r="C13" s="23"/>
      <c r="D13" s="149"/>
    </row>
    <row r="14" ht="25.4" customHeight="1" spans="1:4">
      <c r="A14" s="173" t="s">
        <v>15</v>
      </c>
      <c r="B14" s="92"/>
      <c r="C14" s="23"/>
      <c r="D14" s="149"/>
    </row>
    <row r="15" ht="25.4" customHeight="1" spans="1:4">
      <c r="A15" s="200" t="s">
        <v>16</v>
      </c>
      <c r="B15" s="92"/>
      <c r="C15" s="23"/>
      <c r="D15" s="149"/>
    </row>
    <row r="16" ht="25.4" customHeight="1" spans="1:4">
      <c r="A16" s="200" t="s">
        <v>17</v>
      </c>
      <c r="B16" s="149">
        <v>536000</v>
      </c>
      <c r="C16" s="23"/>
      <c r="D16" s="149"/>
    </row>
    <row r="17" ht="25.4" customHeight="1" spans="1:4">
      <c r="A17" s="201" t="s">
        <v>18</v>
      </c>
      <c r="B17" s="169">
        <v>5339940.24</v>
      </c>
      <c r="C17" s="170" t="s">
        <v>19</v>
      </c>
      <c r="D17" s="169">
        <v>5641430.05</v>
      </c>
    </row>
    <row r="18" ht="25.4" customHeight="1" spans="1:4">
      <c r="A18" s="202" t="s">
        <v>20</v>
      </c>
      <c r="B18" s="169">
        <v>461489.81</v>
      </c>
      <c r="C18" s="203" t="s">
        <v>21</v>
      </c>
      <c r="D18" s="204">
        <v>160000</v>
      </c>
    </row>
    <row r="19" ht="25.4" customHeight="1" spans="1:4">
      <c r="A19" s="205" t="s">
        <v>22</v>
      </c>
      <c r="B19" s="149">
        <v>347789.81</v>
      </c>
      <c r="C19" s="171" t="s">
        <v>22</v>
      </c>
      <c r="D19" s="92"/>
    </row>
    <row r="20" ht="25.4" customHeight="1" spans="1:4">
      <c r="A20" s="205" t="s">
        <v>23</v>
      </c>
      <c r="B20" s="149">
        <v>113700</v>
      </c>
      <c r="C20" s="171" t="s">
        <v>23</v>
      </c>
      <c r="D20" s="92">
        <v>160000</v>
      </c>
    </row>
    <row r="21" ht="25.4" customHeight="1" spans="1:4">
      <c r="A21" s="206" t="s">
        <v>24</v>
      </c>
      <c r="B21" s="169">
        <v>5801430.05</v>
      </c>
      <c r="C21" s="170" t="s">
        <v>25</v>
      </c>
      <c r="D21" s="165">
        <v>5801430.05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314583333333333" right="0.236111111111111" top="0.708333333333333" bottom="0.432638888888889" header="0.5" footer="0.5"/>
  <pageSetup paperSize="9" scale="9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S9"/>
  <sheetViews>
    <sheetView showZeros="0" workbookViewId="0">
      <selection activeCell="Q1" sqref="Q$1:R$1048576"/>
    </sheetView>
  </sheetViews>
  <sheetFormatPr defaultColWidth="8" defaultRowHeight="14.25" customHeight="1"/>
  <cols>
    <col min="1" max="1" width="12.5" customWidth="1"/>
    <col min="2" max="2" width="15.3727272727273" customWidth="1"/>
    <col min="3" max="5" width="13" customWidth="1"/>
    <col min="6" max="8" width="9.5" customWidth="1"/>
    <col min="9" max="9" width="12.2545454545455" customWidth="1"/>
    <col min="10" max="13" width="9" customWidth="1"/>
    <col min="14" max="16" width="11.6272727272727" customWidth="1"/>
    <col min="17" max="18" width="8.12727272727273" customWidth="1"/>
    <col min="19" max="19" width="11" customWidth="1"/>
  </cols>
  <sheetData>
    <row r="1" ht="12" customHeight="1" spans="1:18">
      <c r="A1" s="177"/>
      <c r="J1" s="189"/>
      <c r="R1" s="2" t="s">
        <v>26</v>
      </c>
    </row>
    <row r="2" ht="36" customHeight="1" spans="1:19">
      <c r="A2" s="178" t="s">
        <v>27</v>
      </c>
      <c r="B2" s="27"/>
      <c r="C2" s="27"/>
      <c r="D2" s="27"/>
      <c r="E2" s="27"/>
      <c r="F2" s="27"/>
      <c r="G2" s="27"/>
      <c r="H2" s="27"/>
      <c r="I2" s="27"/>
      <c r="J2" s="45"/>
      <c r="K2" s="27"/>
      <c r="L2" s="27"/>
      <c r="M2" s="27"/>
      <c r="N2" s="27"/>
      <c r="O2" s="27"/>
      <c r="P2" s="27"/>
      <c r="Q2" s="27"/>
      <c r="R2" s="27"/>
      <c r="S2" s="27"/>
    </row>
    <row r="3" ht="20.25" customHeight="1" spans="1:19">
      <c r="A3" s="93" t="str">
        <f>"单位名称："&amp;"云南省农村科技服务中心"</f>
        <v>单位名称：云南省农村科技服务中心</v>
      </c>
      <c r="B3" s="6"/>
      <c r="C3" s="6"/>
      <c r="D3" s="6"/>
      <c r="E3" s="6"/>
      <c r="F3" s="6"/>
      <c r="G3" s="6"/>
      <c r="H3" s="6"/>
      <c r="I3" s="6"/>
      <c r="J3" s="190"/>
      <c r="K3" s="6"/>
      <c r="L3" s="6"/>
      <c r="M3" s="6"/>
      <c r="N3" s="7"/>
      <c r="O3" s="7"/>
      <c r="P3" s="7"/>
      <c r="Q3" s="7"/>
      <c r="R3" s="7" t="s">
        <v>2</v>
      </c>
      <c r="S3" s="7" t="s">
        <v>2</v>
      </c>
    </row>
    <row r="4" ht="18.75" customHeight="1" spans="1:19">
      <c r="A4" s="179" t="s">
        <v>28</v>
      </c>
      <c r="B4" s="180" t="s">
        <v>29</v>
      </c>
      <c r="C4" s="180" t="s">
        <v>30</v>
      </c>
      <c r="D4" s="181" t="s">
        <v>31</v>
      </c>
      <c r="E4" s="182"/>
      <c r="F4" s="182"/>
      <c r="G4" s="182"/>
      <c r="H4" s="182"/>
      <c r="I4" s="182"/>
      <c r="J4" s="191"/>
      <c r="K4" s="182"/>
      <c r="L4" s="182"/>
      <c r="M4" s="182"/>
      <c r="N4" s="192"/>
      <c r="O4" s="192" t="s">
        <v>20</v>
      </c>
      <c r="P4" s="192"/>
      <c r="Q4" s="192"/>
      <c r="R4" s="192"/>
      <c r="S4" s="192"/>
    </row>
    <row r="5" ht="18" customHeight="1" spans="1:19">
      <c r="A5" s="183"/>
      <c r="B5" s="184"/>
      <c r="C5" s="184"/>
      <c r="D5" s="184" t="s">
        <v>32</v>
      </c>
      <c r="E5" s="184" t="s">
        <v>33</v>
      </c>
      <c r="F5" s="184" t="s">
        <v>34</v>
      </c>
      <c r="G5" s="184" t="s">
        <v>35</v>
      </c>
      <c r="H5" s="184" t="s">
        <v>36</v>
      </c>
      <c r="I5" s="193" t="s">
        <v>37</v>
      </c>
      <c r="J5" s="194"/>
      <c r="K5" s="193" t="s">
        <v>38</v>
      </c>
      <c r="L5" s="193" t="s">
        <v>39</v>
      </c>
      <c r="M5" s="193" t="s">
        <v>40</v>
      </c>
      <c r="N5" s="195" t="s">
        <v>41</v>
      </c>
      <c r="O5" s="196" t="s">
        <v>32</v>
      </c>
      <c r="P5" s="196" t="s">
        <v>33</v>
      </c>
      <c r="Q5" s="196" t="s">
        <v>34</v>
      </c>
      <c r="R5" s="196" t="s">
        <v>35</v>
      </c>
      <c r="S5" s="196" t="s">
        <v>42</v>
      </c>
    </row>
    <row r="6" ht="29.25" customHeight="1" spans="1:19">
      <c r="A6" s="185"/>
      <c r="B6" s="186"/>
      <c r="C6" s="186"/>
      <c r="D6" s="186"/>
      <c r="E6" s="186"/>
      <c r="F6" s="186"/>
      <c r="G6" s="186"/>
      <c r="H6" s="186"/>
      <c r="I6" s="197" t="s">
        <v>32</v>
      </c>
      <c r="J6" s="197" t="s">
        <v>43</v>
      </c>
      <c r="K6" s="197" t="s">
        <v>38</v>
      </c>
      <c r="L6" s="197" t="s">
        <v>39</v>
      </c>
      <c r="M6" s="197" t="s">
        <v>40</v>
      </c>
      <c r="N6" s="197" t="s">
        <v>41</v>
      </c>
      <c r="O6" s="197"/>
      <c r="P6" s="197"/>
      <c r="Q6" s="197"/>
      <c r="R6" s="197"/>
      <c r="S6" s="197"/>
    </row>
    <row r="7" ht="16.5" customHeight="1" spans="1:19">
      <c r="A7" s="159">
        <v>1</v>
      </c>
      <c r="B7" s="19">
        <v>2</v>
      </c>
      <c r="C7" s="19">
        <v>3</v>
      </c>
      <c r="D7" s="19">
        <v>4</v>
      </c>
      <c r="E7" s="159">
        <v>5</v>
      </c>
      <c r="F7" s="19">
        <v>6</v>
      </c>
      <c r="G7" s="19">
        <v>7</v>
      </c>
      <c r="H7" s="159">
        <v>8</v>
      </c>
      <c r="I7" s="19">
        <v>9</v>
      </c>
      <c r="J7" s="33">
        <v>10</v>
      </c>
      <c r="K7" s="33">
        <v>11</v>
      </c>
      <c r="L7" s="198">
        <v>12</v>
      </c>
      <c r="M7" s="33">
        <v>13</v>
      </c>
      <c r="N7" s="33">
        <v>14</v>
      </c>
      <c r="O7" s="33">
        <v>15</v>
      </c>
      <c r="P7" s="33">
        <v>16</v>
      </c>
      <c r="Q7" s="33">
        <v>17</v>
      </c>
      <c r="R7" s="33">
        <v>18</v>
      </c>
      <c r="S7" s="33">
        <v>19</v>
      </c>
    </row>
    <row r="8" ht="31.4" customHeight="1" spans="1:19">
      <c r="A8" s="29" t="s">
        <v>44</v>
      </c>
      <c r="B8" s="29" t="s">
        <v>45</v>
      </c>
      <c r="C8" s="22">
        <v>5801430.05</v>
      </c>
      <c r="D8" s="149">
        <v>5339940.24</v>
      </c>
      <c r="E8" s="92">
        <v>4803940.24</v>
      </c>
      <c r="F8" s="92"/>
      <c r="G8" s="92"/>
      <c r="H8" s="92"/>
      <c r="I8" s="92">
        <v>536000</v>
      </c>
      <c r="J8" s="92"/>
      <c r="K8" s="92"/>
      <c r="L8" s="92"/>
      <c r="M8" s="92"/>
      <c r="N8" s="92">
        <v>536000</v>
      </c>
      <c r="O8" s="92">
        <v>461489.81</v>
      </c>
      <c r="P8" s="92">
        <v>347789.81</v>
      </c>
      <c r="Q8" s="92"/>
      <c r="R8" s="92"/>
      <c r="S8" s="92">
        <v>113700</v>
      </c>
    </row>
    <row r="9" ht="16.5" customHeight="1" spans="1:19">
      <c r="A9" s="187" t="s">
        <v>30</v>
      </c>
      <c r="B9" s="188"/>
      <c r="C9" s="149">
        <v>5801430.05</v>
      </c>
      <c r="D9" s="149">
        <v>5339940.24</v>
      </c>
      <c r="E9" s="92">
        <v>4803940.24</v>
      </c>
      <c r="F9" s="92"/>
      <c r="G9" s="92"/>
      <c r="H9" s="92"/>
      <c r="I9" s="92">
        <v>536000</v>
      </c>
      <c r="J9" s="92"/>
      <c r="K9" s="92"/>
      <c r="L9" s="92"/>
      <c r="M9" s="92"/>
      <c r="N9" s="92">
        <v>536000</v>
      </c>
      <c r="O9" s="92">
        <v>461489.81</v>
      </c>
      <c r="P9" s="92">
        <v>347789.81</v>
      </c>
      <c r="Q9" s="92"/>
      <c r="R9" s="92"/>
      <c r="S9" s="92">
        <v>113700</v>
      </c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rintOptions horizontalCentered="1"/>
  <pageMargins left="0.196527777777778" right="0.196527777777778" top="0.629861111111111" bottom="1" header="0.5" footer="0.5"/>
  <pageSetup paperSize="9" scale="71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O32"/>
  <sheetViews>
    <sheetView showZeros="0" workbookViewId="0">
      <selection activeCell="E9" sqref="E9"/>
    </sheetView>
  </sheetViews>
  <sheetFormatPr defaultColWidth="9.14545454545454" defaultRowHeight="14.25" customHeight="1"/>
  <cols>
    <col min="1" max="1" width="14.2818181818182" customWidth="1"/>
    <col min="2" max="2" width="30.6272727272727" customWidth="1"/>
    <col min="3" max="6" width="14" customWidth="1"/>
    <col min="7" max="9" width="9.75454545454545" customWidth="1"/>
    <col min="10" max="10" width="11.6272727272727" customWidth="1"/>
    <col min="11" max="14" width="11.3727272727273" customWidth="1"/>
    <col min="15" max="15" width="12.3727272727273" customWidth="1"/>
  </cols>
  <sheetData>
    <row r="1" ht="15.75" customHeight="1" spans="1:15">
      <c r="A1" s="174"/>
      <c r="B1" s="174"/>
      <c r="C1" s="174"/>
      <c r="D1" s="174"/>
      <c r="E1" s="174"/>
      <c r="F1" s="174"/>
      <c r="G1" s="174"/>
      <c r="H1" s="174"/>
      <c r="I1" s="174"/>
      <c r="J1" s="174"/>
      <c r="K1" s="174"/>
      <c r="L1" s="174"/>
      <c r="M1" s="174"/>
      <c r="N1" s="174"/>
      <c r="O1" s="176" t="s">
        <v>46</v>
      </c>
    </row>
    <row r="2" ht="28.5" customHeight="1" spans="1:15">
      <c r="A2" s="27" t="s">
        <v>47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ht="15" customHeight="1" spans="1:15">
      <c r="A3" s="102" t="str">
        <f>"单位名称："&amp;"云南省农村科技服务中心"</f>
        <v>单位名称：云南省农村科技服务中心</v>
      </c>
      <c r="B3" s="103"/>
      <c r="C3" s="59"/>
      <c r="D3" s="59"/>
      <c r="E3" s="59"/>
      <c r="F3" s="59"/>
      <c r="G3" s="6"/>
      <c r="H3" s="59"/>
      <c r="I3" s="59"/>
      <c r="J3" s="6"/>
      <c r="K3" s="59"/>
      <c r="L3" s="59"/>
      <c r="M3" s="6"/>
      <c r="N3" s="6"/>
      <c r="O3" s="104" t="s">
        <v>2</v>
      </c>
    </row>
    <row r="4" ht="18.75" customHeight="1" spans="1:15">
      <c r="A4" s="9" t="s">
        <v>48</v>
      </c>
      <c r="B4" s="9" t="s">
        <v>49</v>
      </c>
      <c r="C4" s="15" t="s">
        <v>30</v>
      </c>
      <c r="D4" s="62" t="s">
        <v>33</v>
      </c>
      <c r="E4" s="62"/>
      <c r="F4" s="62"/>
      <c r="G4" s="175" t="s">
        <v>34</v>
      </c>
      <c r="H4" s="9" t="s">
        <v>35</v>
      </c>
      <c r="I4" s="9" t="s">
        <v>50</v>
      </c>
      <c r="J4" s="10" t="s">
        <v>51</v>
      </c>
      <c r="K4" s="70" t="s">
        <v>52</v>
      </c>
      <c r="L4" s="70" t="s">
        <v>53</v>
      </c>
      <c r="M4" s="70" t="s">
        <v>54</v>
      </c>
      <c r="N4" s="70" t="s">
        <v>55</v>
      </c>
      <c r="O4" s="87" t="s">
        <v>56</v>
      </c>
    </row>
    <row r="5" ht="30" customHeight="1" spans="1:15">
      <c r="A5" s="18"/>
      <c r="B5" s="18"/>
      <c r="C5" s="18"/>
      <c r="D5" s="62" t="s">
        <v>32</v>
      </c>
      <c r="E5" s="62" t="s">
        <v>57</v>
      </c>
      <c r="F5" s="62" t="s">
        <v>58</v>
      </c>
      <c r="G5" s="18"/>
      <c r="H5" s="18"/>
      <c r="I5" s="18"/>
      <c r="J5" s="62" t="s">
        <v>32</v>
      </c>
      <c r="K5" s="91" t="s">
        <v>52</v>
      </c>
      <c r="L5" s="91" t="s">
        <v>53</v>
      </c>
      <c r="M5" s="91" t="s">
        <v>54</v>
      </c>
      <c r="N5" s="91" t="s">
        <v>55</v>
      </c>
      <c r="O5" s="91" t="s">
        <v>56</v>
      </c>
    </row>
    <row r="6" ht="16.5" customHeight="1" spans="1:15">
      <c r="A6" s="62">
        <v>1</v>
      </c>
      <c r="B6" s="62">
        <v>2</v>
      </c>
      <c r="C6" s="62">
        <v>3</v>
      </c>
      <c r="D6" s="62">
        <v>4</v>
      </c>
      <c r="E6" s="62">
        <v>5</v>
      </c>
      <c r="F6" s="62">
        <v>6</v>
      </c>
      <c r="G6" s="62">
        <v>7</v>
      </c>
      <c r="H6" s="47">
        <v>8</v>
      </c>
      <c r="I6" s="47">
        <v>9</v>
      </c>
      <c r="J6" s="47">
        <v>10</v>
      </c>
      <c r="K6" s="47">
        <v>11</v>
      </c>
      <c r="L6" s="47">
        <v>12</v>
      </c>
      <c r="M6" s="47">
        <v>13</v>
      </c>
      <c r="N6" s="47">
        <v>14</v>
      </c>
      <c r="O6" s="62">
        <v>15</v>
      </c>
    </row>
    <row r="7" ht="20.25" customHeight="1" spans="1:15">
      <c r="A7" s="29" t="s">
        <v>59</v>
      </c>
      <c r="B7" s="29" t="s">
        <v>60</v>
      </c>
      <c r="C7" s="149">
        <v>4316589.83</v>
      </c>
      <c r="D7" s="149">
        <v>3826889.83</v>
      </c>
      <c r="E7" s="149">
        <v>3364100.02</v>
      </c>
      <c r="F7" s="149">
        <v>462789.81</v>
      </c>
      <c r="G7" s="92"/>
      <c r="H7" s="149"/>
      <c r="I7" s="149"/>
      <c r="J7" s="149">
        <v>489700</v>
      </c>
      <c r="K7" s="149"/>
      <c r="L7" s="149"/>
      <c r="M7" s="92"/>
      <c r="N7" s="149"/>
      <c r="O7" s="149">
        <v>489700</v>
      </c>
    </row>
    <row r="8" ht="20.25" customHeight="1" spans="1:15">
      <c r="A8" s="157" t="s">
        <v>61</v>
      </c>
      <c r="B8" s="157" t="s">
        <v>62</v>
      </c>
      <c r="C8" s="149">
        <v>70265.4</v>
      </c>
      <c r="D8" s="149">
        <v>70265.4</v>
      </c>
      <c r="E8" s="149"/>
      <c r="F8" s="149">
        <v>70265.4</v>
      </c>
      <c r="G8" s="92"/>
      <c r="H8" s="149"/>
      <c r="I8" s="149"/>
      <c r="J8" s="149"/>
      <c r="K8" s="149"/>
      <c r="L8" s="149"/>
      <c r="M8" s="92"/>
      <c r="N8" s="149"/>
      <c r="O8" s="149"/>
    </row>
    <row r="9" ht="20.25" customHeight="1" spans="1:15">
      <c r="A9" s="158" t="s">
        <v>63</v>
      </c>
      <c r="B9" s="158" t="s">
        <v>64</v>
      </c>
      <c r="C9" s="149">
        <v>70265.4</v>
      </c>
      <c r="D9" s="149">
        <v>70265.4</v>
      </c>
      <c r="E9" s="149"/>
      <c r="F9" s="149">
        <v>70265.4</v>
      </c>
      <c r="G9" s="92"/>
      <c r="H9" s="149"/>
      <c r="I9" s="149"/>
      <c r="J9" s="149"/>
      <c r="K9" s="149"/>
      <c r="L9" s="149"/>
      <c r="M9" s="92"/>
      <c r="N9" s="149"/>
      <c r="O9" s="149"/>
    </row>
    <row r="10" ht="20.25" customHeight="1" spans="1:15">
      <c r="A10" s="157" t="s">
        <v>65</v>
      </c>
      <c r="B10" s="157" t="s">
        <v>66</v>
      </c>
      <c r="C10" s="149">
        <v>46800</v>
      </c>
      <c r="D10" s="149">
        <v>46800</v>
      </c>
      <c r="E10" s="149"/>
      <c r="F10" s="149">
        <v>46800</v>
      </c>
      <c r="G10" s="92"/>
      <c r="H10" s="149"/>
      <c r="I10" s="149"/>
      <c r="J10" s="149"/>
      <c r="K10" s="149"/>
      <c r="L10" s="149"/>
      <c r="M10" s="92"/>
      <c r="N10" s="149"/>
      <c r="O10" s="149"/>
    </row>
    <row r="11" ht="20.25" customHeight="1" spans="1:15">
      <c r="A11" s="158" t="s">
        <v>67</v>
      </c>
      <c r="B11" s="158" t="s">
        <v>68</v>
      </c>
      <c r="C11" s="149">
        <v>46800</v>
      </c>
      <c r="D11" s="149">
        <v>46800</v>
      </c>
      <c r="E11" s="149"/>
      <c r="F11" s="149">
        <v>46800</v>
      </c>
      <c r="G11" s="92"/>
      <c r="H11" s="149"/>
      <c r="I11" s="149"/>
      <c r="J11" s="149"/>
      <c r="K11" s="149"/>
      <c r="L11" s="149"/>
      <c r="M11" s="92"/>
      <c r="N11" s="149"/>
      <c r="O11" s="149"/>
    </row>
    <row r="12" ht="20.25" customHeight="1" spans="1:15">
      <c r="A12" s="157" t="s">
        <v>69</v>
      </c>
      <c r="B12" s="157" t="s">
        <v>70</v>
      </c>
      <c r="C12" s="149">
        <v>4017650.02</v>
      </c>
      <c r="D12" s="149">
        <v>3527950.02</v>
      </c>
      <c r="E12" s="149">
        <v>3364100.02</v>
      </c>
      <c r="F12" s="149">
        <v>163850</v>
      </c>
      <c r="G12" s="92"/>
      <c r="H12" s="149"/>
      <c r="I12" s="149"/>
      <c r="J12" s="149">
        <v>489700</v>
      </c>
      <c r="K12" s="149"/>
      <c r="L12" s="149"/>
      <c r="M12" s="92"/>
      <c r="N12" s="149"/>
      <c r="O12" s="149">
        <v>489700</v>
      </c>
    </row>
    <row r="13" ht="20.25" customHeight="1" spans="1:15">
      <c r="A13" s="158" t="s">
        <v>71</v>
      </c>
      <c r="B13" s="158" t="s">
        <v>72</v>
      </c>
      <c r="C13" s="149">
        <v>3583800.02</v>
      </c>
      <c r="D13" s="149">
        <v>3494100.02</v>
      </c>
      <c r="E13" s="149">
        <v>3364100.02</v>
      </c>
      <c r="F13" s="149">
        <v>130000</v>
      </c>
      <c r="G13" s="92"/>
      <c r="H13" s="149"/>
      <c r="I13" s="149"/>
      <c r="J13" s="149">
        <v>89700</v>
      </c>
      <c r="K13" s="149"/>
      <c r="L13" s="149"/>
      <c r="M13" s="92"/>
      <c r="N13" s="149"/>
      <c r="O13" s="149">
        <v>89700</v>
      </c>
    </row>
    <row r="14" ht="20.25" customHeight="1" spans="1:15">
      <c r="A14" s="158" t="s">
        <v>73</v>
      </c>
      <c r="B14" s="158" t="s">
        <v>74</v>
      </c>
      <c r="C14" s="149">
        <v>400000</v>
      </c>
      <c r="D14" s="149"/>
      <c r="E14" s="149"/>
      <c r="F14" s="149"/>
      <c r="G14" s="92"/>
      <c r="H14" s="149"/>
      <c r="I14" s="149"/>
      <c r="J14" s="149">
        <v>400000</v>
      </c>
      <c r="K14" s="149"/>
      <c r="L14" s="149"/>
      <c r="M14" s="92"/>
      <c r="N14" s="149"/>
      <c r="O14" s="149">
        <v>400000</v>
      </c>
    </row>
    <row r="15" ht="20.25" customHeight="1" spans="1:15">
      <c r="A15" s="158" t="s">
        <v>75</v>
      </c>
      <c r="B15" s="158" t="s">
        <v>76</v>
      </c>
      <c r="C15" s="149">
        <v>33850</v>
      </c>
      <c r="D15" s="149">
        <v>33850</v>
      </c>
      <c r="E15" s="149"/>
      <c r="F15" s="149">
        <v>33850</v>
      </c>
      <c r="G15" s="92"/>
      <c r="H15" s="149"/>
      <c r="I15" s="149"/>
      <c r="J15" s="149"/>
      <c r="K15" s="149"/>
      <c r="L15" s="149"/>
      <c r="M15" s="92"/>
      <c r="N15" s="149"/>
      <c r="O15" s="149"/>
    </row>
    <row r="16" ht="20.25" customHeight="1" spans="1:15">
      <c r="A16" s="157" t="s">
        <v>77</v>
      </c>
      <c r="B16" s="157" t="s">
        <v>78</v>
      </c>
      <c r="C16" s="149">
        <v>181874.41</v>
      </c>
      <c r="D16" s="149">
        <v>181874.41</v>
      </c>
      <c r="E16" s="149"/>
      <c r="F16" s="149">
        <v>181874.41</v>
      </c>
      <c r="G16" s="92"/>
      <c r="H16" s="149"/>
      <c r="I16" s="149"/>
      <c r="J16" s="149"/>
      <c r="K16" s="149"/>
      <c r="L16" s="149"/>
      <c r="M16" s="92"/>
      <c r="N16" s="149"/>
      <c r="O16" s="149"/>
    </row>
    <row r="17" ht="20.25" customHeight="1" spans="1:15">
      <c r="A17" s="158" t="s">
        <v>79</v>
      </c>
      <c r="B17" s="158" t="s">
        <v>80</v>
      </c>
      <c r="C17" s="149">
        <v>181874.41</v>
      </c>
      <c r="D17" s="149">
        <v>181874.41</v>
      </c>
      <c r="E17" s="149"/>
      <c r="F17" s="149">
        <v>181874.41</v>
      </c>
      <c r="G17" s="92"/>
      <c r="H17" s="149"/>
      <c r="I17" s="149"/>
      <c r="J17" s="149"/>
      <c r="K17" s="149"/>
      <c r="L17" s="149"/>
      <c r="M17" s="92"/>
      <c r="N17" s="149"/>
      <c r="O17" s="149"/>
    </row>
    <row r="18" ht="20.25" customHeight="1" spans="1:15">
      <c r="A18" s="29" t="s">
        <v>81</v>
      </c>
      <c r="B18" s="29" t="s">
        <v>82</v>
      </c>
      <c r="C18" s="149">
        <v>488705.67</v>
      </c>
      <c r="D18" s="149">
        <v>488705.67</v>
      </c>
      <c r="E18" s="149">
        <v>488705.67</v>
      </c>
      <c r="F18" s="149"/>
      <c r="G18" s="92"/>
      <c r="H18" s="149"/>
      <c r="I18" s="149"/>
      <c r="J18" s="149"/>
      <c r="K18" s="149"/>
      <c r="L18" s="149"/>
      <c r="M18" s="92"/>
      <c r="N18" s="149"/>
      <c r="O18" s="149"/>
    </row>
    <row r="19" ht="20.25" customHeight="1" spans="1:15">
      <c r="A19" s="157" t="s">
        <v>83</v>
      </c>
      <c r="B19" s="157" t="s">
        <v>84</v>
      </c>
      <c r="C19" s="149">
        <v>466586.78</v>
      </c>
      <c r="D19" s="149">
        <v>466586.78</v>
      </c>
      <c r="E19" s="149">
        <v>466586.78</v>
      </c>
      <c r="F19" s="149"/>
      <c r="G19" s="92"/>
      <c r="H19" s="149"/>
      <c r="I19" s="149"/>
      <c r="J19" s="149"/>
      <c r="K19" s="149"/>
      <c r="L19" s="149"/>
      <c r="M19" s="92"/>
      <c r="N19" s="149"/>
      <c r="O19" s="149"/>
    </row>
    <row r="20" ht="20.25" customHeight="1" spans="1:15">
      <c r="A20" s="158" t="s">
        <v>85</v>
      </c>
      <c r="B20" s="158" t="s">
        <v>86</v>
      </c>
      <c r="C20" s="149">
        <v>15660</v>
      </c>
      <c r="D20" s="149">
        <v>15660</v>
      </c>
      <c r="E20" s="149">
        <v>15660</v>
      </c>
      <c r="F20" s="149"/>
      <c r="G20" s="92"/>
      <c r="H20" s="149"/>
      <c r="I20" s="149"/>
      <c r="J20" s="149"/>
      <c r="K20" s="149"/>
      <c r="L20" s="149"/>
      <c r="M20" s="92"/>
      <c r="N20" s="149"/>
      <c r="O20" s="149"/>
    </row>
    <row r="21" ht="20.25" customHeight="1" spans="1:15">
      <c r="A21" s="158" t="s">
        <v>87</v>
      </c>
      <c r="B21" s="158" t="s">
        <v>88</v>
      </c>
      <c r="C21" s="149">
        <v>450926.78</v>
      </c>
      <c r="D21" s="149">
        <v>450926.78</v>
      </c>
      <c r="E21" s="149">
        <v>450926.78</v>
      </c>
      <c r="F21" s="149"/>
      <c r="G21" s="92"/>
      <c r="H21" s="149"/>
      <c r="I21" s="149"/>
      <c r="J21" s="149"/>
      <c r="K21" s="149"/>
      <c r="L21" s="149"/>
      <c r="M21" s="92"/>
      <c r="N21" s="149"/>
      <c r="O21" s="149"/>
    </row>
    <row r="22" ht="20.25" customHeight="1" spans="1:15">
      <c r="A22" s="157" t="s">
        <v>89</v>
      </c>
      <c r="B22" s="157" t="s">
        <v>90</v>
      </c>
      <c r="C22" s="149">
        <v>22118.89</v>
      </c>
      <c r="D22" s="149">
        <v>22118.89</v>
      </c>
      <c r="E22" s="149">
        <v>22118.89</v>
      </c>
      <c r="F22" s="149"/>
      <c r="G22" s="92"/>
      <c r="H22" s="149"/>
      <c r="I22" s="149"/>
      <c r="J22" s="149"/>
      <c r="K22" s="149"/>
      <c r="L22" s="149"/>
      <c r="M22" s="92"/>
      <c r="N22" s="149"/>
      <c r="O22" s="149"/>
    </row>
    <row r="23" ht="20.25" customHeight="1" spans="1:15">
      <c r="A23" s="158" t="s">
        <v>91</v>
      </c>
      <c r="B23" s="158" t="s">
        <v>90</v>
      </c>
      <c r="C23" s="149">
        <v>22118.89</v>
      </c>
      <c r="D23" s="149">
        <v>22118.89</v>
      </c>
      <c r="E23" s="149">
        <v>22118.89</v>
      </c>
      <c r="F23" s="149"/>
      <c r="G23" s="92"/>
      <c r="H23" s="149"/>
      <c r="I23" s="149"/>
      <c r="J23" s="149"/>
      <c r="K23" s="149"/>
      <c r="L23" s="149"/>
      <c r="M23" s="92"/>
      <c r="N23" s="149"/>
      <c r="O23" s="149"/>
    </row>
    <row r="24" ht="20.25" customHeight="1" spans="1:15">
      <c r="A24" s="29" t="s">
        <v>92</v>
      </c>
      <c r="B24" s="29" t="s">
        <v>93</v>
      </c>
      <c r="C24" s="149">
        <v>516286.2</v>
      </c>
      <c r="D24" s="149">
        <v>516286.2</v>
      </c>
      <c r="E24" s="149">
        <v>516286.2</v>
      </c>
      <c r="F24" s="149"/>
      <c r="G24" s="92"/>
      <c r="H24" s="149"/>
      <c r="I24" s="149"/>
      <c r="J24" s="149"/>
      <c r="K24" s="149"/>
      <c r="L24" s="149"/>
      <c r="M24" s="92"/>
      <c r="N24" s="149"/>
      <c r="O24" s="149"/>
    </row>
    <row r="25" ht="20.25" customHeight="1" spans="1:15">
      <c r="A25" s="157" t="s">
        <v>94</v>
      </c>
      <c r="B25" s="157" t="s">
        <v>95</v>
      </c>
      <c r="C25" s="149">
        <v>516286.2</v>
      </c>
      <c r="D25" s="149">
        <v>516286.2</v>
      </c>
      <c r="E25" s="149">
        <v>516286.2</v>
      </c>
      <c r="F25" s="149"/>
      <c r="G25" s="92"/>
      <c r="H25" s="149"/>
      <c r="I25" s="149"/>
      <c r="J25" s="149"/>
      <c r="K25" s="149"/>
      <c r="L25" s="149"/>
      <c r="M25" s="92"/>
      <c r="N25" s="149"/>
      <c r="O25" s="149"/>
    </row>
    <row r="26" ht="20.25" customHeight="1" spans="1:15">
      <c r="A26" s="158" t="s">
        <v>96</v>
      </c>
      <c r="B26" s="158" t="s">
        <v>97</v>
      </c>
      <c r="C26" s="149">
        <v>281829.24</v>
      </c>
      <c r="D26" s="149">
        <v>281829.24</v>
      </c>
      <c r="E26" s="149">
        <v>281829.24</v>
      </c>
      <c r="F26" s="149"/>
      <c r="G26" s="92"/>
      <c r="H26" s="149"/>
      <c r="I26" s="149"/>
      <c r="J26" s="149"/>
      <c r="K26" s="149"/>
      <c r="L26" s="149"/>
      <c r="M26" s="92"/>
      <c r="N26" s="149"/>
      <c r="O26" s="149"/>
    </row>
    <row r="27" ht="20.25" customHeight="1" spans="1:15">
      <c r="A27" s="158" t="s">
        <v>98</v>
      </c>
      <c r="B27" s="158" t="s">
        <v>99</v>
      </c>
      <c r="C27" s="149">
        <v>213572.46</v>
      </c>
      <c r="D27" s="149">
        <v>213572.46</v>
      </c>
      <c r="E27" s="149">
        <v>213572.46</v>
      </c>
      <c r="F27" s="149"/>
      <c r="G27" s="92"/>
      <c r="H27" s="149"/>
      <c r="I27" s="149"/>
      <c r="J27" s="149"/>
      <c r="K27" s="149"/>
      <c r="L27" s="149"/>
      <c r="M27" s="92"/>
      <c r="N27" s="149"/>
      <c r="O27" s="149"/>
    </row>
    <row r="28" ht="20.25" customHeight="1" spans="1:15">
      <c r="A28" s="158" t="s">
        <v>100</v>
      </c>
      <c r="B28" s="158" t="s">
        <v>101</v>
      </c>
      <c r="C28" s="149">
        <v>20884.5</v>
      </c>
      <c r="D28" s="149">
        <v>20884.5</v>
      </c>
      <c r="E28" s="149">
        <v>20884.5</v>
      </c>
      <c r="F28" s="149"/>
      <c r="G28" s="92"/>
      <c r="H28" s="149"/>
      <c r="I28" s="149"/>
      <c r="J28" s="149"/>
      <c r="K28" s="149"/>
      <c r="L28" s="149"/>
      <c r="M28" s="92"/>
      <c r="N28" s="149"/>
      <c r="O28" s="149"/>
    </row>
    <row r="29" ht="20.25" customHeight="1" spans="1:15">
      <c r="A29" s="29" t="s">
        <v>102</v>
      </c>
      <c r="B29" s="29" t="s">
        <v>103</v>
      </c>
      <c r="C29" s="149">
        <v>319848.35</v>
      </c>
      <c r="D29" s="149">
        <v>319848.35</v>
      </c>
      <c r="E29" s="149">
        <v>319848.35</v>
      </c>
      <c r="F29" s="149"/>
      <c r="G29" s="92"/>
      <c r="H29" s="149"/>
      <c r="I29" s="149"/>
      <c r="J29" s="149"/>
      <c r="K29" s="149"/>
      <c r="L29" s="149"/>
      <c r="M29" s="92"/>
      <c r="N29" s="149"/>
      <c r="O29" s="149"/>
    </row>
    <row r="30" ht="20.25" customHeight="1" spans="1:15">
      <c r="A30" s="157" t="s">
        <v>104</v>
      </c>
      <c r="B30" s="157" t="s">
        <v>105</v>
      </c>
      <c r="C30" s="149">
        <v>319848.35</v>
      </c>
      <c r="D30" s="149">
        <v>319848.35</v>
      </c>
      <c r="E30" s="149">
        <v>319848.35</v>
      </c>
      <c r="F30" s="149"/>
      <c r="G30" s="92"/>
      <c r="H30" s="149"/>
      <c r="I30" s="149"/>
      <c r="J30" s="149"/>
      <c r="K30" s="149"/>
      <c r="L30" s="149"/>
      <c r="M30" s="92"/>
      <c r="N30" s="149"/>
      <c r="O30" s="149"/>
    </row>
    <row r="31" ht="20.25" customHeight="1" spans="1:15">
      <c r="A31" s="158" t="s">
        <v>106</v>
      </c>
      <c r="B31" s="158" t="s">
        <v>107</v>
      </c>
      <c r="C31" s="149">
        <v>319848.35</v>
      </c>
      <c r="D31" s="149">
        <v>319848.35</v>
      </c>
      <c r="E31" s="149">
        <v>319848.35</v>
      </c>
      <c r="F31" s="149"/>
      <c r="G31" s="92"/>
      <c r="H31" s="149"/>
      <c r="I31" s="149"/>
      <c r="J31" s="149"/>
      <c r="K31" s="149"/>
      <c r="L31" s="149"/>
      <c r="M31" s="92"/>
      <c r="N31" s="149"/>
      <c r="O31" s="149"/>
    </row>
    <row r="32" ht="17.25" customHeight="1" spans="1:15">
      <c r="A32" s="105" t="s">
        <v>108</v>
      </c>
      <c r="B32" s="106" t="s">
        <v>108</v>
      </c>
      <c r="C32" s="149">
        <v>5641430.05</v>
      </c>
      <c r="D32" s="149">
        <v>5151730.05</v>
      </c>
      <c r="E32" s="149">
        <v>4688940.24</v>
      </c>
      <c r="F32" s="149">
        <v>462789.81</v>
      </c>
      <c r="G32" s="92"/>
      <c r="H32" s="149"/>
      <c r="I32" s="149"/>
      <c r="J32" s="149">
        <v>489700</v>
      </c>
      <c r="K32" s="149"/>
      <c r="L32" s="149"/>
      <c r="M32" s="92"/>
      <c r="N32" s="149"/>
      <c r="O32" s="149">
        <v>489700</v>
      </c>
    </row>
  </sheetData>
  <mergeCells count="11">
    <mergeCell ref="A2:O2"/>
    <mergeCell ref="A3:L3"/>
    <mergeCell ref="D4:F4"/>
    <mergeCell ref="J4:O4"/>
    <mergeCell ref="A32:B32"/>
    <mergeCell ref="A4:A5"/>
    <mergeCell ref="B4:B5"/>
    <mergeCell ref="C4:C5"/>
    <mergeCell ref="G4:G5"/>
    <mergeCell ref="H4:H5"/>
    <mergeCell ref="I4:I5"/>
  </mergeCells>
  <printOptions horizontalCentered="1" gridLines="1"/>
  <pageMargins left="0.275" right="0.156944444444444" top="0.708333333333333" bottom="0.511805555555556" header="0.5" footer="0.5"/>
  <pageSetup paperSize="9" scale="73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D16"/>
  <sheetViews>
    <sheetView showZeros="0" workbookViewId="0">
      <selection activeCell="A1" sqref="A$1:D$1048576"/>
    </sheetView>
  </sheetViews>
  <sheetFormatPr defaultColWidth="9.14545454545454" defaultRowHeight="14.25" customHeight="1" outlineLevelCol="3"/>
  <cols>
    <col min="1" max="4" width="34.3727272727273" customWidth="1"/>
  </cols>
  <sheetData>
    <row r="1" customHeight="1" spans="4:4">
      <c r="D1" s="100" t="s">
        <v>109</v>
      </c>
    </row>
    <row r="2" ht="31.5" customHeight="1" spans="1:4">
      <c r="A2" s="44" t="s">
        <v>110</v>
      </c>
      <c r="B2" s="161"/>
      <c r="C2" s="161"/>
      <c r="D2" s="161"/>
    </row>
    <row r="3" ht="17.25" customHeight="1" spans="1:4">
      <c r="A3" s="4" t="str">
        <f>"单位名称："&amp;"云南省农村科技服务中心"</f>
        <v>单位名称：云南省农村科技服务中心</v>
      </c>
      <c r="B3" s="162"/>
      <c r="C3" s="162"/>
      <c r="D3" s="101" t="s">
        <v>2</v>
      </c>
    </row>
    <row r="4" ht="24.65" customHeight="1" spans="1:4">
      <c r="A4" s="10" t="s">
        <v>3</v>
      </c>
      <c r="B4" s="12"/>
      <c r="C4" s="10" t="s">
        <v>4</v>
      </c>
      <c r="D4" s="12"/>
    </row>
    <row r="5" ht="15.65" customHeight="1" spans="1:4">
      <c r="A5" s="15" t="s">
        <v>5</v>
      </c>
      <c r="B5" s="163" t="s">
        <v>6</v>
      </c>
      <c r="C5" s="15" t="s">
        <v>111</v>
      </c>
      <c r="D5" s="163" t="s">
        <v>6</v>
      </c>
    </row>
    <row r="6" ht="14.15" customHeight="1" spans="1:4">
      <c r="A6" s="18"/>
      <c r="B6" s="17"/>
      <c r="C6" s="18"/>
      <c r="D6" s="17"/>
    </row>
    <row r="7" ht="29.15" customHeight="1" spans="1:4">
      <c r="A7" s="164" t="s">
        <v>112</v>
      </c>
      <c r="B7" s="165">
        <v>4803940.24</v>
      </c>
      <c r="C7" s="166" t="s">
        <v>113</v>
      </c>
      <c r="D7" s="165">
        <v>5151730.05</v>
      </c>
    </row>
    <row r="8" ht="29.15" customHeight="1" spans="1:4">
      <c r="A8" s="167" t="s">
        <v>114</v>
      </c>
      <c r="B8" s="92">
        <v>4803940.24</v>
      </c>
      <c r="C8" s="23" t="str">
        <f>"（一）"&amp;"科学技术支出"</f>
        <v>（一）科学技术支出</v>
      </c>
      <c r="D8" s="92">
        <v>3826889.83</v>
      </c>
    </row>
    <row r="9" ht="29.15" customHeight="1" spans="1:4">
      <c r="A9" s="167" t="s">
        <v>115</v>
      </c>
      <c r="B9" s="92"/>
      <c r="C9" s="23" t="str">
        <f>"（二）"&amp;"社会保障和就业支出"</f>
        <v>（二）社会保障和就业支出</v>
      </c>
      <c r="D9" s="92">
        <v>488705.67</v>
      </c>
    </row>
    <row r="10" ht="29.15" customHeight="1" spans="1:4">
      <c r="A10" s="167" t="s">
        <v>116</v>
      </c>
      <c r="B10" s="92"/>
      <c r="C10" s="23" t="str">
        <f>"（三）"&amp;"卫生健康支出"</f>
        <v>（三）卫生健康支出</v>
      </c>
      <c r="D10" s="92">
        <v>516286.2</v>
      </c>
    </row>
    <row r="11" ht="29.15" customHeight="1" spans="1:4">
      <c r="A11" s="168" t="s">
        <v>117</v>
      </c>
      <c r="B11" s="169">
        <v>347789.81</v>
      </c>
      <c r="C11" s="23" t="str">
        <f>"（四）"&amp;"住房保障支出"</f>
        <v>（四）住房保障支出</v>
      </c>
      <c r="D11" s="92">
        <v>319848.35</v>
      </c>
    </row>
    <row r="12" ht="29.15" customHeight="1" spans="1:4">
      <c r="A12" s="167" t="s">
        <v>114</v>
      </c>
      <c r="B12" s="149">
        <v>347789.81</v>
      </c>
      <c r="C12" s="170"/>
      <c r="D12" s="169"/>
    </row>
    <row r="13" ht="29.15" customHeight="1" spans="1:4">
      <c r="A13" s="171" t="s">
        <v>115</v>
      </c>
      <c r="B13" s="149"/>
      <c r="C13" s="170"/>
      <c r="D13" s="169"/>
    </row>
    <row r="14" ht="29.15" customHeight="1" spans="1:4">
      <c r="A14" s="171" t="s">
        <v>116</v>
      </c>
      <c r="B14" s="169"/>
      <c r="C14" s="170"/>
      <c r="D14" s="169"/>
    </row>
    <row r="15" ht="29.15" customHeight="1" spans="1:4">
      <c r="A15" s="172"/>
      <c r="B15" s="169"/>
      <c r="C15" s="173" t="s">
        <v>118</v>
      </c>
      <c r="D15" s="169"/>
    </row>
    <row r="16" ht="29.15" customHeight="1" spans="1:4">
      <c r="A16" s="172" t="s">
        <v>119</v>
      </c>
      <c r="B16" s="169">
        <v>5151730.05</v>
      </c>
      <c r="C16" s="170" t="s">
        <v>25</v>
      </c>
      <c r="D16" s="169">
        <v>5151730.05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354166666666667" right="0.275" top="0.66875" bottom="0.590277777777778" header="0.5" footer="0.5"/>
  <pageSetup paperSize="9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G25"/>
  <sheetViews>
    <sheetView showZeros="0" workbookViewId="0">
      <selection activeCell="B11" sqref="B11"/>
    </sheetView>
  </sheetViews>
  <sheetFormatPr defaultColWidth="9.14545454545454" defaultRowHeight="14.25" customHeight="1" outlineLevelCol="6"/>
  <cols>
    <col min="1" max="1" width="20.1454545454545" customWidth="1"/>
    <col min="2" max="2" width="33.1272727272727" customWidth="1"/>
    <col min="3" max="7" width="19.2545454545455" customWidth="1"/>
  </cols>
  <sheetData>
    <row r="1" ht="12" customHeight="1" spans="4:7">
      <c r="D1" s="144"/>
      <c r="F1" s="56"/>
      <c r="G1" s="56" t="s">
        <v>120</v>
      </c>
    </row>
    <row r="2" ht="39" customHeight="1" spans="1:7">
      <c r="A2" s="3" t="s">
        <v>121</v>
      </c>
      <c r="B2" s="3"/>
      <c r="C2" s="3"/>
      <c r="D2" s="3"/>
      <c r="E2" s="3"/>
      <c r="F2" s="3"/>
      <c r="G2" s="3"/>
    </row>
    <row r="3" ht="18" customHeight="1" spans="1:7">
      <c r="A3" s="4" t="str">
        <f>"单位名称："&amp;"云南省农村科技服务中心"</f>
        <v>单位名称：云南省农村科技服务中心</v>
      </c>
      <c r="F3" s="104"/>
      <c r="G3" s="104" t="s">
        <v>2</v>
      </c>
    </row>
    <row r="4" ht="20.25" customHeight="1" spans="1:7">
      <c r="A4" s="151" t="s">
        <v>122</v>
      </c>
      <c r="B4" s="152"/>
      <c r="C4" s="153" t="s">
        <v>30</v>
      </c>
      <c r="D4" s="11" t="s">
        <v>57</v>
      </c>
      <c r="E4" s="11"/>
      <c r="F4" s="12"/>
      <c r="G4" s="153" t="s">
        <v>58</v>
      </c>
    </row>
    <row r="5" ht="20.25" customHeight="1" spans="1:7">
      <c r="A5" s="154" t="s">
        <v>48</v>
      </c>
      <c r="B5" s="155" t="s">
        <v>49</v>
      </c>
      <c r="C5" s="94"/>
      <c r="D5" s="94" t="s">
        <v>32</v>
      </c>
      <c r="E5" s="94" t="s">
        <v>123</v>
      </c>
      <c r="F5" s="94" t="s">
        <v>124</v>
      </c>
      <c r="G5" s="94"/>
    </row>
    <row r="6" ht="13.5" customHeight="1" spans="1:7">
      <c r="A6" s="156" t="s">
        <v>125</v>
      </c>
      <c r="B6" s="156" t="s">
        <v>126</v>
      </c>
      <c r="C6" s="156" t="s">
        <v>127</v>
      </c>
      <c r="D6" s="62"/>
      <c r="E6" s="156" t="s">
        <v>128</v>
      </c>
      <c r="F6" s="156" t="s">
        <v>129</v>
      </c>
      <c r="G6" s="156" t="s">
        <v>130</v>
      </c>
    </row>
    <row r="7" ht="18" customHeight="1" spans="1:7">
      <c r="A7" s="29" t="s">
        <v>59</v>
      </c>
      <c r="B7" s="29" t="s">
        <v>60</v>
      </c>
      <c r="C7" s="22">
        <v>3479100.02</v>
      </c>
      <c r="D7" s="22">
        <v>3364100.02</v>
      </c>
      <c r="E7" s="22">
        <v>3080088</v>
      </c>
      <c r="F7" s="22">
        <v>284012.02</v>
      </c>
      <c r="G7" s="22">
        <v>115000</v>
      </c>
    </row>
    <row r="8" ht="18" customHeight="1" spans="1:7">
      <c r="A8" s="29" t="s">
        <v>69</v>
      </c>
      <c r="B8" s="157" t="s">
        <v>70</v>
      </c>
      <c r="C8" s="22">
        <v>3479100.02</v>
      </c>
      <c r="D8" s="22">
        <v>3364100.02</v>
      </c>
      <c r="E8" s="22">
        <v>3080088</v>
      </c>
      <c r="F8" s="22">
        <v>284012.02</v>
      </c>
      <c r="G8" s="22">
        <v>115000</v>
      </c>
    </row>
    <row r="9" ht="18" customHeight="1" spans="1:7">
      <c r="A9" s="29" t="s">
        <v>71</v>
      </c>
      <c r="B9" s="158" t="s">
        <v>72</v>
      </c>
      <c r="C9" s="22">
        <v>3454100.02</v>
      </c>
      <c r="D9" s="22">
        <v>3364100.02</v>
      </c>
      <c r="E9" s="22">
        <v>3080088</v>
      </c>
      <c r="F9" s="22">
        <v>284012.02</v>
      </c>
      <c r="G9" s="22">
        <v>90000</v>
      </c>
    </row>
    <row r="10" ht="18" customHeight="1" spans="1:7">
      <c r="A10" s="29" t="s">
        <v>75</v>
      </c>
      <c r="B10" s="158" t="s">
        <v>76</v>
      </c>
      <c r="C10" s="22">
        <v>25000</v>
      </c>
      <c r="D10" s="22"/>
      <c r="E10" s="22"/>
      <c r="F10" s="22"/>
      <c r="G10" s="22">
        <v>25000</v>
      </c>
    </row>
    <row r="11" ht="18" customHeight="1" spans="1:7">
      <c r="A11" s="29" t="s">
        <v>81</v>
      </c>
      <c r="B11" s="29" t="s">
        <v>82</v>
      </c>
      <c r="C11" s="22">
        <v>488705.67</v>
      </c>
      <c r="D11" s="22">
        <v>488705.67</v>
      </c>
      <c r="E11" s="22">
        <v>473045.67</v>
      </c>
      <c r="F11" s="22">
        <v>15660</v>
      </c>
      <c r="G11" s="22"/>
    </row>
    <row r="12" ht="18" customHeight="1" spans="1:7">
      <c r="A12" s="29" t="s">
        <v>83</v>
      </c>
      <c r="B12" s="157" t="s">
        <v>84</v>
      </c>
      <c r="C12" s="22">
        <v>466586.78</v>
      </c>
      <c r="D12" s="22">
        <v>466586.78</v>
      </c>
      <c r="E12" s="22">
        <v>450926.78</v>
      </c>
      <c r="F12" s="22">
        <v>15660</v>
      </c>
      <c r="G12" s="22"/>
    </row>
    <row r="13" ht="18" customHeight="1" spans="1:7">
      <c r="A13" s="29" t="s">
        <v>85</v>
      </c>
      <c r="B13" s="158" t="s">
        <v>86</v>
      </c>
      <c r="C13" s="22">
        <v>15660</v>
      </c>
      <c r="D13" s="22">
        <v>15660</v>
      </c>
      <c r="E13" s="22"/>
      <c r="F13" s="22">
        <v>15660</v>
      </c>
      <c r="G13" s="22"/>
    </row>
    <row r="14" ht="18" customHeight="1" spans="1:7">
      <c r="A14" s="29" t="s">
        <v>87</v>
      </c>
      <c r="B14" s="158" t="s">
        <v>88</v>
      </c>
      <c r="C14" s="22">
        <v>450926.78</v>
      </c>
      <c r="D14" s="22">
        <v>450926.78</v>
      </c>
      <c r="E14" s="22">
        <v>450926.78</v>
      </c>
      <c r="F14" s="22"/>
      <c r="G14" s="22"/>
    </row>
    <row r="15" ht="18" customHeight="1" spans="1:7">
      <c r="A15" s="29" t="s">
        <v>89</v>
      </c>
      <c r="B15" s="157" t="s">
        <v>90</v>
      </c>
      <c r="C15" s="22">
        <v>22118.89</v>
      </c>
      <c r="D15" s="22">
        <v>22118.89</v>
      </c>
      <c r="E15" s="22">
        <v>22118.89</v>
      </c>
      <c r="F15" s="22"/>
      <c r="G15" s="22"/>
    </row>
    <row r="16" ht="18" customHeight="1" spans="1:7">
      <c r="A16" s="29" t="s">
        <v>91</v>
      </c>
      <c r="B16" s="158" t="s">
        <v>90</v>
      </c>
      <c r="C16" s="22">
        <v>22118.89</v>
      </c>
      <c r="D16" s="22">
        <v>22118.89</v>
      </c>
      <c r="E16" s="22">
        <v>22118.89</v>
      </c>
      <c r="F16" s="22"/>
      <c r="G16" s="22"/>
    </row>
    <row r="17" ht="18" customHeight="1" spans="1:7">
      <c r="A17" s="29" t="s">
        <v>92</v>
      </c>
      <c r="B17" s="29" t="s">
        <v>93</v>
      </c>
      <c r="C17" s="22">
        <v>516286.2</v>
      </c>
      <c r="D17" s="22">
        <v>516286.2</v>
      </c>
      <c r="E17" s="22">
        <v>516286.2</v>
      </c>
      <c r="F17" s="22"/>
      <c r="G17" s="22"/>
    </row>
    <row r="18" ht="18" customHeight="1" spans="1:7">
      <c r="A18" s="29" t="s">
        <v>94</v>
      </c>
      <c r="B18" s="157" t="s">
        <v>95</v>
      </c>
      <c r="C18" s="22">
        <v>516286.2</v>
      </c>
      <c r="D18" s="22">
        <v>516286.2</v>
      </c>
      <c r="E18" s="22">
        <v>516286.2</v>
      </c>
      <c r="F18" s="22"/>
      <c r="G18" s="22"/>
    </row>
    <row r="19" ht="18" customHeight="1" spans="1:7">
      <c r="A19" s="29" t="s">
        <v>96</v>
      </c>
      <c r="B19" s="158" t="s">
        <v>97</v>
      </c>
      <c r="C19" s="22">
        <v>281829.24</v>
      </c>
      <c r="D19" s="22">
        <v>281829.24</v>
      </c>
      <c r="E19" s="22">
        <v>281829.24</v>
      </c>
      <c r="F19" s="22"/>
      <c r="G19" s="22"/>
    </row>
    <row r="20" ht="18" customHeight="1" spans="1:7">
      <c r="A20" s="29" t="s">
        <v>98</v>
      </c>
      <c r="B20" s="158" t="s">
        <v>99</v>
      </c>
      <c r="C20" s="22">
        <v>213572.46</v>
      </c>
      <c r="D20" s="22">
        <v>213572.46</v>
      </c>
      <c r="E20" s="22">
        <v>213572.46</v>
      </c>
      <c r="F20" s="22"/>
      <c r="G20" s="22"/>
    </row>
    <row r="21" ht="18" customHeight="1" spans="1:7">
      <c r="A21" s="29" t="s">
        <v>100</v>
      </c>
      <c r="B21" s="158" t="s">
        <v>101</v>
      </c>
      <c r="C21" s="22">
        <v>20884.5</v>
      </c>
      <c r="D21" s="22">
        <v>20884.5</v>
      </c>
      <c r="E21" s="22">
        <v>20884.5</v>
      </c>
      <c r="F21" s="22"/>
      <c r="G21" s="22"/>
    </row>
    <row r="22" ht="18" customHeight="1" spans="1:7">
      <c r="A22" s="29" t="s">
        <v>102</v>
      </c>
      <c r="B22" s="29" t="s">
        <v>103</v>
      </c>
      <c r="C22" s="22">
        <v>319848.35</v>
      </c>
      <c r="D22" s="22">
        <v>319848.35</v>
      </c>
      <c r="E22" s="22">
        <v>319848.35</v>
      </c>
      <c r="F22" s="22"/>
      <c r="G22" s="22"/>
    </row>
    <row r="23" ht="18" customHeight="1" spans="1:7">
      <c r="A23" s="29" t="s">
        <v>104</v>
      </c>
      <c r="B23" s="157" t="s">
        <v>105</v>
      </c>
      <c r="C23" s="22">
        <v>319848.35</v>
      </c>
      <c r="D23" s="22">
        <v>319848.35</v>
      </c>
      <c r="E23" s="22">
        <v>319848.35</v>
      </c>
      <c r="F23" s="22"/>
      <c r="G23" s="22"/>
    </row>
    <row r="24" ht="18" customHeight="1" spans="1:7">
      <c r="A24" s="29" t="s">
        <v>106</v>
      </c>
      <c r="B24" s="158" t="s">
        <v>107</v>
      </c>
      <c r="C24" s="22">
        <v>319848.35</v>
      </c>
      <c r="D24" s="22">
        <v>319848.35</v>
      </c>
      <c r="E24" s="22">
        <v>319848.35</v>
      </c>
      <c r="F24" s="22"/>
      <c r="G24" s="22"/>
    </row>
    <row r="25" ht="18" customHeight="1" spans="1:7">
      <c r="A25" s="159" t="s">
        <v>108</v>
      </c>
      <c r="B25" s="160" t="s">
        <v>108</v>
      </c>
      <c r="C25" s="22">
        <v>4803940.24</v>
      </c>
      <c r="D25" s="22">
        <v>4688940.24</v>
      </c>
      <c r="E25" s="22">
        <v>4389268.22</v>
      </c>
      <c r="F25" s="22">
        <v>299672.02</v>
      </c>
      <c r="G25" s="22">
        <v>115000</v>
      </c>
    </row>
  </sheetData>
  <mergeCells count="7">
    <mergeCell ref="A2:G2"/>
    <mergeCell ref="A3:E3"/>
    <mergeCell ref="A4:B4"/>
    <mergeCell ref="D4:F4"/>
    <mergeCell ref="A25:B25"/>
    <mergeCell ref="C4:C5"/>
    <mergeCell ref="G4:G5"/>
  </mergeCells>
  <printOptions horizontalCentered="1"/>
  <pageMargins left="0.275" right="0.156944444444444" top="0.590277777777778" bottom="0.590277777777778" header="0.5" footer="0.5"/>
  <pageSetup paperSize="9" scale="98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F8"/>
  <sheetViews>
    <sheetView showZeros="0" workbookViewId="0">
      <selection activeCell="C17" sqref="C17"/>
    </sheetView>
  </sheetViews>
  <sheetFormatPr defaultColWidth="9.14545454545454" defaultRowHeight="14.25" customHeight="1" outlineLevelRow="7" outlineLevelCol="5"/>
  <cols>
    <col min="1" max="6" width="23.1272727272727" customWidth="1"/>
  </cols>
  <sheetData>
    <row r="1" ht="12" customHeight="1" spans="1:6">
      <c r="A1" s="145"/>
      <c r="B1" s="145"/>
      <c r="C1" s="61"/>
      <c r="F1" s="60" t="s">
        <v>131</v>
      </c>
    </row>
    <row r="2" ht="25.5" customHeight="1" spans="1:6">
      <c r="A2" s="146" t="s">
        <v>132</v>
      </c>
      <c r="B2" s="146"/>
      <c r="C2" s="146"/>
      <c r="D2" s="146"/>
      <c r="E2" s="146"/>
      <c r="F2" s="146"/>
    </row>
    <row r="3" ht="15.75" customHeight="1" spans="1:6">
      <c r="A3" s="4" t="str">
        <f>"单位名称："&amp;"云南省农村科技服务中心"</f>
        <v>单位名称：云南省农村科技服务中心</v>
      </c>
      <c r="B3" s="145"/>
      <c r="C3" s="61"/>
      <c r="F3" s="60" t="s">
        <v>133</v>
      </c>
    </row>
    <row r="4" ht="19.5" customHeight="1" spans="1:6">
      <c r="A4" s="9" t="s">
        <v>134</v>
      </c>
      <c r="B4" s="15" t="s">
        <v>135</v>
      </c>
      <c r="C4" s="10" t="s">
        <v>136</v>
      </c>
      <c r="D4" s="11"/>
      <c r="E4" s="12"/>
      <c r="F4" s="15" t="s">
        <v>137</v>
      </c>
    </row>
    <row r="5" ht="19.5" customHeight="1" spans="1:6">
      <c r="A5" s="17"/>
      <c r="B5" s="18"/>
      <c r="C5" s="62" t="s">
        <v>32</v>
      </c>
      <c r="D5" s="62" t="s">
        <v>138</v>
      </c>
      <c r="E5" s="62" t="s">
        <v>139</v>
      </c>
      <c r="F5" s="18"/>
    </row>
    <row r="6" ht="18.75" customHeight="1" spans="1:6">
      <c r="A6" s="147">
        <v>1</v>
      </c>
      <c r="B6" s="147">
        <v>2</v>
      </c>
      <c r="C6" s="148">
        <v>3</v>
      </c>
      <c r="D6" s="147">
        <v>4</v>
      </c>
      <c r="E6" s="147">
        <v>5</v>
      </c>
      <c r="F6" s="147">
        <v>6</v>
      </c>
    </row>
    <row r="7" ht="18.75" customHeight="1" spans="1:6">
      <c r="A7" s="149"/>
      <c r="B7" s="149"/>
      <c r="C7" s="150"/>
      <c r="D7" s="149"/>
      <c r="E7" s="149"/>
      <c r="F7" s="149"/>
    </row>
    <row r="8" ht="29" customHeight="1" spans="1:1">
      <c r="A8" t="s">
        <v>140</v>
      </c>
    </row>
  </sheetData>
  <mergeCells count="6">
    <mergeCell ref="A2:F2"/>
    <mergeCell ref="A3:D3"/>
    <mergeCell ref="C4:E4"/>
    <mergeCell ref="A4:A5"/>
    <mergeCell ref="B4:B5"/>
    <mergeCell ref="F4:F5"/>
  </mergeCells>
  <printOptions horizontalCentered="1"/>
  <pageMargins left="0.314583333333333" right="0.314583333333333" top="1" bottom="1" header="0.5" footer="0.5"/>
  <pageSetup paperSize="9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W31"/>
  <sheetViews>
    <sheetView showZeros="0" topLeftCell="F20" workbookViewId="0">
      <selection activeCell="W1" sqref="W$1:W$1048576"/>
    </sheetView>
  </sheetViews>
  <sheetFormatPr defaultColWidth="9.14545454545454" defaultRowHeight="14.25" customHeight="1"/>
  <cols>
    <col min="1" max="3" width="20.1272727272727" customWidth="1"/>
    <col min="4" max="4" width="10.5" customWidth="1"/>
    <col min="5" max="7" width="13" customWidth="1"/>
    <col min="8" max="12" width="12" customWidth="1"/>
    <col min="13" max="17" width="9.62727272727273" customWidth="1"/>
    <col min="18" max="18" width="11.1272727272727" customWidth="1"/>
    <col min="19" max="22" width="8.87272727272727" customWidth="1"/>
    <col min="23" max="23" width="10.3727272727273" customWidth="1"/>
  </cols>
  <sheetData>
    <row r="1" ht="13.5" customHeight="1" spans="4:23">
      <c r="D1" s="1"/>
      <c r="E1" s="1"/>
      <c r="F1" s="1"/>
      <c r="G1" s="1"/>
      <c r="U1" s="144"/>
      <c r="W1" s="56" t="s">
        <v>141</v>
      </c>
    </row>
    <row r="2" ht="27.75" customHeight="1" spans="1:23">
      <c r="A2" s="27" t="s">
        <v>142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13.5" customHeight="1" spans="1:23">
      <c r="A3" s="4" t="str">
        <f>"单位名称："&amp;"云南省农村科技服务中心"</f>
        <v>单位名称：云南省农村科技服务中心</v>
      </c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U3" s="144"/>
      <c r="W3" s="104" t="s">
        <v>133</v>
      </c>
    </row>
    <row r="4" ht="21.75" customHeight="1" spans="1:23">
      <c r="A4" s="8" t="s">
        <v>143</v>
      </c>
      <c r="B4" s="8" t="s">
        <v>144</v>
      </c>
      <c r="C4" s="8" t="s">
        <v>145</v>
      </c>
      <c r="D4" s="9" t="s">
        <v>146</v>
      </c>
      <c r="E4" s="9" t="s">
        <v>147</v>
      </c>
      <c r="F4" s="9" t="s">
        <v>148</v>
      </c>
      <c r="G4" s="9" t="s">
        <v>149</v>
      </c>
      <c r="H4" s="62" t="s">
        <v>150</v>
      </c>
      <c r="I4" s="62"/>
      <c r="J4" s="62"/>
      <c r="K4" s="62"/>
      <c r="L4" s="142"/>
      <c r="M4" s="142"/>
      <c r="N4" s="142"/>
      <c r="O4" s="142"/>
      <c r="P4" s="142"/>
      <c r="Q4" s="46"/>
      <c r="R4" s="62"/>
      <c r="S4" s="62"/>
      <c r="T4" s="62"/>
      <c r="U4" s="62"/>
      <c r="V4" s="62"/>
      <c r="W4" s="62"/>
    </row>
    <row r="5" ht="21.75" customHeight="1" spans="1:23">
      <c r="A5" s="13"/>
      <c r="B5" s="13"/>
      <c r="C5" s="13"/>
      <c r="D5" s="14"/>
      <c r="E5" s="14"/>
      <c r="F5" s="14"/>
      <c r="G5" s="14"/>
      <c r="H5" s="62" t="s">
        <v>30</v>
      </c>
      <c r="I5" s="46" t="s">
        <v>33</v>
      </c>
      <c r="J5" s="46"/>
      <c r="K5" s="46"/>
      <c r="L5" s="142"/>
      <c r="M5" s="142"/>
      <c r="N5" s="142" t="s">
        <v>151</v>
      </c>
      <c r="O5" s="142"/>
      <c r="P5" s="142"/>
      <c r="Q5" s="46" t="s">
        <v>36</v>
      </c>
      <c r="R5" s="62" t="s">
        <v>51</v>
      </c>
      <c r="S5" s="46"/>
      <c r="T5" s="46"/>
      <c r="U5" s="46"/>
      <c r="V5" s="46"/>
      <c r="W5" s="46"/>
    </row>
    <row r="6" ht="15" customHeight="1" spans="1:23">
      <c r="A6" s="16"/>
      <c r="B6" s="16"/>
      <c r="C6" s="16"/>
      <c r="D6" s="17"/>
      <c r="E6" s="17"/>
      <c r="F6" s="17"/>
      <c r="G6" s="17"/>
      <c r="H6" s="62"/>
      <c r="I6" s="46" t="s">
        <v>152</v>
      </c>
      <c r="J6" s="46" t="s">
        <v>153</v>
      </c>
      <c r="K6" s="46" t="s">
        <v>154</v>
      </c>
      <c r="L6" s="143" t="s">
        <v>155</v>
      </c>
      <c r="M6" s="143" t="s">
        <v>156</v>
      </c>
      <c r="N6" s="143" t="s">
        <v>33</v>
      </c>
      <c r="O6" s="143" t="s">
        <v>34</v>
      </c>
      <c r="P6" s="143" t="s">
        <v>35</v>
      </c>
      <c r="Q6" s="46"/>
      <c r="R6" s="46" t="s">
        <v>32</v>
      </c>
      <c r="S6" s="46" t="s">
        <v>43</v>
      </c>
      <c r="T6" s="46" t="s">
        <v>157</v>
      </c>
      <c r="U6" s="46" t="s">
        <v>39</v>
      </c>
      <c r="V6" s="46" t="s">
        <v>40</v>
      </c>
      <c r="W6" s="46" t="s">
        <v>41</v>
      </c>
    </row>
    <row r="7" ht="27.75" customHeight="1" spans="1:23">
      <c r="A7" s="16"/>
      <c r="B7" s="16"/>
      <c r="C7" s="16"/>
      <c r="D7" s="17"/>
      <c r="E7" s="17"/>
      <c r="F7" s="17"/>
      <c r="G7" s="17"/>
      <c r="H7" s="62"/>
      <c r="I7" s="46"/>
      <c r="J7" s="46"/>
      <c r="K7" s="46"/>
      <c r="L7" s="143"/>
      <c r="M7" s="143"/>
      <c r="N7" s="143"/>
      <c r="O7" s="143"/>
      <c r="P7" s="143"/>
      <c r="Q7" s="46"/>
      <c r="R7" s="46"/>
      <c r="S7" s="46"/>
      <c r="T7" s="46"/>
      <c r="U7" s="46"/>
      <c r="V7" s="46"/>
      <c r="W7" s="46"/>
    </row>
    <row r="8" ht="15" customHeight="1" spans="1:23">
      <c r="A8" s="139">
        <v>1</v>
      </c>
      <c r="B8" s="139">
        <v>2</v>
      </c>
      <c r="C8" s="139">
        <v>3</v>
      </c>
      <c r="D8" s="139">
        <v>4</v>
      </c>
      <c r="E8" s="139">
        <v>5</v>
      </c>
      <c r="F8" s="139">
        <v>6</v>
      </c>
      <c r="G8" s="139">
        <v>7</v>
      </c>
      <c r="H8" s="139">
        <v>8</v>
      </c>
      <c r="I8" s="139">
        <v>9</v>
      </c>
      <c r="J8" s="139">
        <v>10</v>
      </c>
      <c r="K8" s="139">
        <v>11</v>
      </c>
      <c r="L8" s="139">
        <v>12</v>
      </c>
      <c r="M8" s="139">
        <v>13</v>
      </c>
      <c r="N8" s="139">
        <v>14</v>
      </c>
      <c r="O8" s="139">
        <v>15</v>
      </c>
      <c r="P8" s="139">
        <v>16</v>
      </c>
      <c r="Q8" s="139">
        <v>17</v>
      </c>
      <c r="R8" s="139">
        <v>18</v>
      </c>
      <c r="S8" s="139">
        <v>19</v>
      </c>
      <c r="T8" s="139">
        <v>20</v>
      </c>
      <c r="U8" s="139">
        <v>21</v>
      </c>
      <c r="V8" s="139">
        <v>22</v>
      </c>
      <c r="W8" s="139">
        <v>23</v>
      </c>
    </row>
    <row r="9" ht="18.75" customHeight="1" spans="1:23">
      <c r="A9" s="23" t="s">
        <v>45</v>
      </c>
      <c r="B9" s="140"/>
      <c r="C9" s="23"/>
      <c r="D9" s="23"/>
      <c r="E9" s="23"/>
      <c r="F9" s="23"/>
      <c r="G9" s="23"/>
      <c r="H9" s="22">
        <v>4778640.24</v>
      </c>
      <c r="I9" s="22">
        <v>4688940.24</v>
      </c>
      <c r="J9" s="22">
        <v>1185370.08</v>
      </c>
      <c r="K9" s="22">
        <v>105</v>
      </c>
      <c r="L9" s="22">
        <v>3503465.16</v>
      </c>
      <c r="M9" s="22"/>
      <c r="N9" s="22"/>
      <c r="O9" s="22"/>
      <c r="P9" s="22"/>
      <c r="Q9" s="22"/>
      <c r="R9" s="22">
        <v>89700</v>
      </c>
      <c r="S9" s="22"/>
      <c r="T9" s="22"/>
      <c r="U9" s="22"/>
      <c r="V9" s="22"/>
      <c r="W9" s="22">
        <v>89700</v>
      </c>
    </row>
    <row r="10" ht="31.4" customHeight="1" spans="1:23">
      <c r="A10" s="141" t="s">
        <v>45</v>
      </c>
      <c r="B10" s="140" t="s">
        <v>158</v>
      </c>
      <c r="C10" s="23" t="s">
        <v>159</v>
      </c>
      <c r="D10" s="23" t="s">
        <v>71</v>
      </c>
      <c r="E10" s="23" t="s">
        <v>72</v>
      </c>
      <c r="F10" s="23" t="s">
        <v>160</v>
      </c>
      <c r="G10" s="23" t="s">
        <v>161</v>
      </c>
      <c r="H10" s="22">
        <v>1226016</v>
      </c>
      <c r="I10" s="22">
        <v>1226016</v>
      </c>
      <c r="J10" s="22">
        <v>306477.75</v>
      </c>
      <c r="K10" s="22">
        <v>105</v>
      </c>
      <c r="L10" s="22">
        <v>919433.25</v>
      </c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</row>
    <row r="11" ht="31.4" customHeight="1" spans="1:23">
      <c r="A11" s="141" t="s">
        <v>45</v>
      </c>
      <c r="B11" s="140" t="s">
        <v>158</v>
      </c>
      <c r="C11" s="23" t="s">
        <v>159</v>
      </c>
      <c r="D11" s="23" t="s">
        <v>71</v>
      </c>
      <c r="E11" s="23" t="s">
        <v>72</v>
      </c>
      <c r="F11" s="23" t="s">
        <v>162</v>
      </c>
      <c r="G11" s="23" t="s">
        <v>163</v>
      </c>
      <c r="H11" s="22">
        <v>102168</v>
      </c>
      <c r="I11" s="22">
        <v>102168</v>
      </c>
      <c r="J11" s="22">
        <v>25542</v>
      </c>
      <c r="K11" s="22"/>
      <c r="L11" s="22">
        <v>76626</v>
      </c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</row>
    <row r="12" ht="31.4" customHeight="1" spans="1:23">
      <c r="A12" s="141" t="s">
        <v>45</v>
      </c>
      <c r="B12" s="140" t="s">
        <v>158</v>
      </c>
      <c r="C12" s="23" t="s">
        <v>159</v>
      </c>
      <c r="D12" s="23" t="s">
        <v>71</v>
      </c>
      <c r="E12" s="23" t="s">
        <v>72</v>
      </c>
      <c r="F12" s="23" t="s">
        <v>164</v>
      </c>
      <c r="G12" s="23" t="s">
        <v>165</v>
      </c>
      <c r="H12" s="22">
        <v>1751904</v>
      </c>
      <c r="I12" s="22">
        <v>1751904</v>
      </c>
      <c r="J12" s="22">
        <v>437976</v>
      </c>
      <c r="K12" s="22"/>
      <c r="L12" s="22">
        <v>1313928</v>
      </c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</row>
    <row r="13" ht="31.4" customHeight="1" spans="1:23">
      <c r="A13" s="141" t="s">
        <v>45</v>
      </c>
      <c r="B13" s="140" t="s">
        <v>166</v>
      </c>
      <c r="C13" s="23" t="s">
        <v>167</v>
      </c>
      <c r="D13" s="23" t="s">
        <v>87</v>
      </c>
      <c r="E13" s="23" t="s">
        <v>88</v>
      </c>
      <c r="F13" s="23" t="s">
        <v>168</v>
      </c>
      <c r="G13" s="23" t="s">
        <v>169</v>
      </c>
      <c r="H13" s="22">
        <v>450926.78</v>
      </c>
      <c r="I13" s="22">
        <v>450926.78</v>
      </c>
      <c r="J13" s="22">
        <v>112731.7</v>
      </c>
      <c r="K13" s="22"/>
      <c r="L13" s="22">
        <v>338195.08</v>
      </c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</row>
    <row r="14" ht="31.4" customHeight="1" spans="1:23">
      <c r="A14" s="141" t="s">
        <v>45</v>
      </c>
      <c r="B14" s="140" t="s">
        <v>166</v>
      </c>
      <c r="C14" s="23" t="s">
        <v>167</v>
      </c>
      <c r="D14" s="23" t="s">
        <v>91</v>
      </c>
      <c r="E14" s="23" t="s">
        <v>90</v>
      </c>
      <c r="F14" s="23" t="s">
        <v>170</v>
      </c>
      <c r="G14" s="23" t="s">
        <v>171</v>
      </c>
      <c r="H14" s="22">
        <v>22118.89</v>
      </c>
      <c r="I14" s="22">
        <v>22118.89</v>
      </c>
      <c r="J14" s="22">
        <v>5529.73</v>
      </c>
      <c r="K14" s="22"/>
      <c r="L14" s="22">
        <v>16589.16</v>
      </c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</row>
    <row r="15" ht="31.4" customHeight="1" spans="1:23">
      <c r="A15" s="141" t="s">
        <v>45</v>
      </c>
      <c r="B15" s="140" t="s">
        <v>166</v>
      </c>
      <c r="C15" s="23" t="s">
        <v>167</v>
      </c>
      <c r="D15" s="23" t="s">
        <v>96</v>
      </c>
      <c r="E15" s="23" t="s">
        <v>97</v>
      </c>
      <c r="F15" s="23" t="s">
        <v>172</v>
      </c>
      <c r="G15" s="23" t="s">
        <v>173</v>
      </c>
      <c r="H15" s="22">
        <v>281829.24</v>
      </c>
      <c r="I15" s="22">
        <v>281829.24</v>
      </c>
      <c r="J15" s="22">
        <v>70457.31</v>
      </c>
      <c r="K15" s="22"/>
      <c r="L15" s="22">
        <v>211371.93</v>
      </c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</row>
    <row r="16" ht="31.4" customHeight="1" spans="1:23">
      <c r="A16" s="141" t="s">
        <v>45</v>
      </c>
      <c r="B16" s="140" t="s">
        <v>166</v>
      </c>
      <c r="C16" s="23" t="s">
        <v>167</v>
      </c>
      <c r="D16" s="23" t="s">
        <v>98</v>
      </c>
      <c r="E16" s="23" t="s">
        <v>99</v>
      </c>
      <c r="F16" s="23" t="s">
        <v>174</v>
      </c>
      <c r="G16" s="23" t="s">
        <v>175</v>
      </c>
      <c r="H16" s="22">
        <v>213572.46</v>
      </c>
      <c r="I16" s="22">
        <v>213572.46</v>
      </c>
      <c r="J16" s="22">
        <v>53393.12</v>
      </c>
      <c r="K16" s="22"/>
      <c r="L16" s="22">
        <v>160179.34</v>
      </c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</row>
    <row r="17" ht="31.4" customHeight="1" spans="1:23">
      <c r="A17" s="141" t="s">
        <v>45</v>
      </c>
      <c r="B17" s="140" t="s">
        <v>166</v>
      </c>
      <c r="C17" s="23" t="s">
        <v>167</v>
      </c>
      <c r="D17" s="23" t="s">
        <v>100</v>
      </c>
      <c r="E17" s="23" t="s">
        <v>101</v>
      </c>
      <c r="F17" s="23" t="s">
        <v>170</v>
      </c>
      <c r="G17" s="23" t="s">
        <v>171</v>
      </c>
      <c r="H17" s="22">
        <v>20884.5</v>
      </c>
      <c r="I17" s="22">
        <v>20884.5</v>
      </c>
      <c r="J17" s="22">
        <v>20884.5</v>
      </c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</row>
    <row r="18" ht="31.4" customHeight="1" spans="1:23">
      <c r="A18" s="141" t="s">
        <v>45</v>
      </c>
      <c r="B18" s="140" t="s">
        <v>176</v>
      </c>
      <c r="C18" s="23" t="s">
        <v>107</v>
      </c>
      <c r="D18" s="23" t="s">
        <v>106</v>
      </c>
      <c r="E18" s="23" t="s">
        <v>107</v>
      </c>
      <c r="F18" s="23" t="s">
        <v>177</v>
      </c>
      <c r="G18" s="23" t="s">
        <v>107</v>
      </c>
      <c r="H18" s="22">
        <v>319848.35</v>
      </c>
      <c r="I18" s="22">
        <v>319848.35</v>
      </c>
      <c r="J18" s="22">
        <v>79962.09</v>
      </c>
      <c r="K18" s="22"/>
      <c r="L18" s="22">
        <v>239886.26</v>
      </c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</row>
    <row r="19" ht="31.4" customHeight="1" spans="1:23">
      <c r="A19" s="141" t="s">
        <v>45</v>
      </c>
      <c r="B19" s="140" t="s">
        <v>178</v>
      </c>
      <c r="C19" s="23" t="s">
        <v>179</v>
      </c>
      <c r="D19" s="23" t="s">
        <v>71</v>
      </c>
      <c r="E19" s="23" t="s">
        <v>72</v>
      </c>
      <c r="F19" s="23" t="s">
        <v>180</v>
      </c>
      <c r="G19" s="23" t="s">
        <v>179</v>
      </c>
      <c r="H19" s="22">
        <v>61601.76</v>
      </c>
      <c r="I19" s="22">
        <v>61601.76</v>
      </c>
      <c r="J19" s="22">
        <v>15400.44</v>
      </c>
      <c r="K19" s="22"/>
      <c r="L19" s="22">
        <v>46201.32</v>
      </c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</row>
    <row r="20" ht="31.4" customHeight="1" spans="1:23">
      <c r="A20" s="141" t="s">
        <v>45</v>
      </c>
      <c r="B20" s="140" t="s">
        <v>181</v>
      </c>
      <c r="C20" s="23" t="s">
        <v>182</v>
      </c>
      <c r="D20" s="23" t="s">
        <v>71</v>
      </c>
      <c r="E20" s="23" t="s">
        <v>72</v>
      </c>
      <c r="F20" s="23" t="s">
        <v>183</v>
      </c>
      <c r="G20" s="23" t="s">
        <v>184</v>
      </c>
      <c r="H20" s="22">
        <v>10008.5</v>
      </c>
      <c r="I20" s="22">
        <v>10008.5</v>
      </c>
      <c r="J20" s="22"/>
      <c r="K20" s="22"/>
      <c r="L20" s="22">
        <v>10008.5</v>
      </c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</row>
    <row r="21" ht="31.4" customHeight="1" spans="1:23">
      <c r="A21" s="141" t="s">
        <v>45</v>
      </c>
      <c r="B21" s="140" t="s">
        <v>181</v>
      </c>
      <c r="C21" s="23" t="s">
        <v>182</v>
      </c>
      <c r="D21" s="23" t="s">
        <v>71</v>
      </c>
      <c r="E21" s="23" t="s">
        <v>72</v>
      </c>
      <c r="F21" s="23" t="s">
        <v>185</v>
      </c>
      <c r="G21" s="23" t="s">
        <v>186</v>
      </c>
      <c r="H21" s="22">
        <v>7000</v>
      </c>
      <c r="I21" s="22">
        <v>7000</v>
      </c>
      <c r="J21" s="22">
        <v>1750</v>
      </c>
      <c r="K21" s="22"/>
      <c r="L21" s="22">
        <v>5250</v>
      </c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</row>
    <row r="22" ht="31.4" customHeight="1" spans="1:23">
      <c r="A22" s="141" t="s">
        <v>45</v>
      </c>
      <c r="B22" s="140" t="s">
        <v>181</v>
      </c>
      <c r="C22" s="23" t="s">
        <v>182</v>
      </c>
      <c r="D22" s="23" t="s">
        <v>71</v>
      </c>
      <c r="E22" s="23" t="s">
        <v>72</v>
      </c>
      <c r="F22" s="23" t="s">
        <v>187</v>
      </c>
      <c r="G22" s="23" t="s">
        <v>188</v>
      </c>
      <c r="H22" s="22">
        <v>6000</v>
      </c>
      <c r="I22" s="22">
        <v>6000</v>
      </c>
      <c r="J22" s="22">
        <v>1500</v>
      </c>
      <c r="K22" s="22"/>
      <c r="L22" s="22">
        <v>4500</v>
      </c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</row>
    <row r="23" ht="31.4" customHeight="1" spans="1:23">
      <c r="A23" s="141" t="s">
        <v>45</v>
      </c>
      <c r="B23" s="140" t="s">
        <v>181</v>
      </c>
      <c r="C23" s="23" t="s">
        <v>182</v>
      </c>
      <c r="D23" s="23" t="s">
        <v>71</v>
      </c>
      <c r="E23" s="23" t="s">
        <v>72</v>
      </c>
      <c r="F23" s="23" t="s">
        <v>189</v>
      </c>
      <c r="G23" s="23" t="s">
        <v>190</v>
      </c>
      <c r="H23" s="22">
        <v>7200</v>
      </c>
      <c r="I23" s="22">
        <v>7200</v>
      </c>
      <c r="J23" s="22">
        <v>1800</v>
      </c>
      <c r="K23" s="22"/>
      <c r="L23" s="22">
        <v>5400</v>
      </c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</row>
    <row r="24" ht="31.4" customHeight="1" spans="1:23">
      <c r="A24" s="141" t="s">
        <v>45</v>
      </c>
      <c r="B24" s="140" t="s">
        <v>181</v>
      </c>
      <c r="C24" s="23" t="s">
        <v>182</v>
      </c>
      <c r="D24" s="23" t="s">
        <v>71</v>
      </c>
      <c r="E24" s="23" t="s">
        <v>72</v>
      </c>
      <c r="F24" s="23" t="s">
        <v>191</v>
      </c>
      <c r="G24" s="23" t="s">
        <v>192</v>
      </c>
      <c r="H24" s="22">
        <v>20000</v>
      </c>
      <c r="I24" s="22">
        <v>20000</v>
      </c>
      <c r="J24" s="22">
        <v>5000</v>
      </c>
      <c r="K24" s="22"/>
      <c r="L24" s="22">
        <v>15000</v>
      </c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</row>
    <row r="25" ht="31.4" customHeight="1" spans="1:23">
      <c r="A25" s="141" t="s">
        <v>45</v>
      </c>
      <c r="B25" s="140" t="s">
        <v>181</v>
      </c>
      <c r="C25" s="23" t="s">
        <v>182</v>
      </c>
      <c r="D25" s="23" t="s">
        <v>71</v>
      </c>
      <c r="E25" s="23" t="s">
        <v>72</v>
      </c>
      <c r="F25" s="23" t="s">
        <v>193</v>
      </c>
      <c r="G25" s="23" t="s">
        <v>194</v>
      </c>
      <c r="H25" s="22">
        <v>10000</v>
      </c>
      <c r="I25" s="22">
        <v>10000</v>
      </c>
      <c r="J25" s="22">
        <v>2500</v>
      </c>
      <c r="K25" s="22"/>
      <c r="L25" s="22">
        <v>7500</v>
      </c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</row>
    <row r="26" ht="31.4" customHeight="1" spans="1:23">
      <c r="A26" s="141" t="s">
        <v>45</v>
      </c>
      <c r="B26" s="140" t="s">
        <v>181</v>
      </c>
      <c r="C26" s="23" t="s">
        <v>182</v>
      </c>
      <c r="D26" s="23" t="s">
        <v>71</v>
      </c>
      <c r="E26" s="23" t="s">
        <v>72</v>
      </c>
      <c r="F26" s="23" t="s">
        <v>195</v>
      </c>
      <c r="G26" s="23" t="s">
        <v>196</v>
      </c>
      <c r="H26" s="22">
        <v>5000</v>
      </c>
      <c r="I26" s="22">
        <v>5000</v>
      </c>
      <c r="J26" s="22">
        <v>1250</v>
      </c>
      <c r="K26" s="22"/>
      <c r="L26" s="22">
        <v>3750</v>
      </c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</row>
    <row r="27" ht="31.4" customHeight="1" spans="1:23">
      <c r="A27" s="141" t="s">
        <v>45</v>
      </c>
      <c r="B27" s="140" t="s">
        <v>181</v>
      </c>
      <c r="C27" s="23" t="s">
        <v>182</v>
      </c>
      <c r="D27" s="23" t="s">
        <v>71</v>
      </c>
      <c r="E27" s="23" t="s">
        <v>72</v>
      </c>
      <c r="F27" s="23" t="s">
        <v>197</v>
      </c>
      <c r="G27" s="23" t="s">
        <v>198</v>
      </c>
      <c r="H27" s="22">
        <v>4000</v>
      </c>
      <c r="I27" s="22">
        <v>4000</v>
      </c>
      <c r="J27" s="22">
        <v>1000</v>
      </c>
      <c r="K27" s="22"/>
      <c r="L27" s="22">
        <v>3000</v>
      </c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</row>
    <row r="28" ht="31.4" customHeight="1" spans="1:23">
      <c r="A28" s="141" t="s">
        <v>45</v>
      </c>
      <c r="B28" s="140" t="s">
        <v>181</v>
      </c>
      <c r="C28" s="23" t="s">
        <v>182</v>
      </c>
      <c r="D28" s="23" t="s">
        <v>71</v>
      </c>
      <c r="E28" s="23" t="s">
        <v>72</v>
      </c>
      <c r="F28" s="23" t="s">
        <v>199</v>
      </c>
      <c r="G28" s="23" t="s">
        <v>200</v>
      </c>
      <c r="H28" s="22">
        <v>3000</v>
      </c>
      <c r="I28" s="22">
        <v>3000</v>
      </c>
      <c r="J28" s="22">
        <v>750</v>
      </c>
      <c r="K28" s="22"/>
      <c r="L28" s="22">
        <v>2250</v>
      </c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</row>
    <row r="29" ht="31.4" customHeight="1" spans="1:23">
      <c r="A29" s="141" t="s">
        <v>45</v>
      </c>
      <c r="B29" s="140" t="s">
        <v>181</v>
      </c>
      <c r="C29" s="23" t="s">
        <v>182</v>
      </c>
      <c r="D29" s="23" t="s">
        <v>71</v>
      </c>
      <c r="E29" s="23" t="s">
        <v>72</v>
      </c>
      <c r="F29" s="23" t="s">
        <v>201</v>
      </c>
      <c r="G29" s="23" t="s">
        <v>202</v>
      </c>
      <c r="H29" s="22">
        <v>239901.76</v>
      </c>
      <c r="I29" s="22">
        <v>150201.76</v>
      </c>
      <c r="J29" s="22">
        <v>37550.44</v>
      </c>
      <c r="K29" s="22"/>
      <c r="L29" s="22">
        <v>112651.32</v>
      </c>
      <c r="M29" s="22"/>
      <c r="N29" s="22"/>
      <c r="O29" s="22"/>
      <c r="P29" s="22"/>
      <c r="Q29" s="22"/>
      <c r="R29" s="22">
        <v>89700</v>
      </c>
      <c r="S29" s="22"/>
      <c r="T29" s="22"/>
      <c r="U29" s="22"/>
      <c r="V29" s="22"/>
      <c r="W29" s="22">
        <v>89700</v>
      </c>
    </row>
    <row r="30" ht="31.4" customHeight="1" spans="1:23">
      <c r="A30" s="141" t="s">
        <v>45</v>
      </c>
      <c r="B30" s="140" t="s">
        <v>181</v>
      </c>
      <c r="C30" s="23" t="s">
        <v>182</v>
      </c>
      <c r="D30" s="23" t="s">
        <v>85</v>
      </c>
      <c r="E30" s="23" t="s">
        <v>86</v>
      </c>
      <c r="F30" s="23" t="s">
        <v>201</v>
      </c>
      <c r="G30" s="23" t="s">
        <v>202</v>
      </c>
      <c r="H30" s="22">
        <v>15660</v>
      </c>
      <c r="I30" s="22">
        <v>15660</v>
      </c>
      <c r="J30" s="22">
        <v>3915</v>
      </c>
      <c r="K30" s="22"/>
      <c r="L30" s="22">
        <v>11745</v>
      </c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</row>
    <row r="31" ht="18.75" customHeight="1" spans="1:23">
      <c r="A31" s="30" t="s">
        <v>108</v>
      </c>
      <c r="B31" s="31"/>
      <c r="C31" s="31"/>
      <c r="D31" s="31"/>
      <c r="E31" s="31"/>
      <c r="F31" s="31"/>
      <c r="G31" s="32"/>
      <c r="H31" s="22">
        <v>4778640.24</v>
      </c>
      <c r="I31" s="22">
        <v>4688940.24</v>
      </c>
      <c r="J31" s="22">
        <v>1185370.08</v>
      </c>
      <c r="K31" s="22">
        <v>105</v>
      </c>
      <c r="L31" s="22">
        <v>3503465.16</v>
      </c>
      <c r="M31" s="22"/>
      <c r="N31" s="22"/>
      <c r="O31" s="22"/>
      <c r="P31" s="22"/>
      <c r="Q31" s="22"/>
      <c r="R31" s="22">
        <v>89700</v>
      </c>
      <c r="S31" s="22"/>
      <c r="T31" s="22"/>
      <c r="U31" s="22"/>
      <c r="V31" s="22"/>
      <c r="W31" s="22">
        <v>89700</v>
      </c>
    </row>
  </sheetData>
  <mergeCells count="30">
    <mergeCell ref="A2:W2"/>
    <mergeCell ref="A3:G3"/>
    <mergeCell ref="H4:W4"/>
    <mergeCell ref="I5:M5"/>
    <mergeCell ref="N5:P5"/>
    <mergeCell ref="R5:W5"/>
    <mergeCell ref="A31:G31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rintOptions horizontalCentered="1"/>
  <pageMargins left="0.236111111111111" right="0.275" top="0.747916666666667" bottom="0.550694444444444" header="0.5" footer="0.5"/>
  <pageSetup paperSize="9" scale="52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W48"/>
  <sheetViews>
    <sheetView showZeros="0" topLeftCell="A10" workbookViewId="0">
      <selection activeCell="C1" sqref="C$1:C$1048576"/>
    </sheetView>
  </sheetViews>
  <sheetFormatPr defaultColWidth="9.14545454545454" defaultRowHeight="14.25" customHeight="1"/>
  <cols>
    <col min="1" max="1" width="14.5727272727273" style="108" customWidth="1"/>
    <col min="2" max="2" width="22.1454545454545" style="108" customWidth="1"/>
    <col min="3" max="3" width="35.1272727272727" style="108" customWidth="1"/>
    <col min="4" max="4" width="24.4" style="108" customWidth="1"/>
    <col min="5" max="5" width="17.9090909090909" style="108" customWidth="1"/>
    <col min="6" max="6" width="16" style="108" customWidth="1"/>
    <col min="7" max="8" width="12.2545454545455" style="108" customWidth="1"/>
    <col min="9" max="9" width="18.7909090909091" style="108" customWidth="1"/>
    <col min="10" max="13" width="12" style="108" customWidth="1"/>
    <col min="14" max="14" width="18.6" style="108" customWidth="1"/>
    <col min="15" max="22" width="12" style="108" customWidth="1"/>
    <col min="23" max="23" width="19.9272727272727" style="108" customWidth="1"/>
    <col min="24" max="16384" width="9.14545454545454" style="108"/>
  </cols>
  <sheetData>
    <row r="1" ht="13.5" customHeight="1" spans="5:23">
      <c r="E1" s="109"/>
      <c r="F1" s="109"/>
      <c r="G1" s="109"/>
      <c r="H1" s="109"/>
      <c r="U1" s="131"/>
      <c r="W1" s="132" t="s">
        <v>203</v>
      </c>
    </row>
    <row r="2" ht="27.75" customHeight="1" spans="1:23">
      <c r="A2" s="110" t="s">
        <v>204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0"/>
      <c r="Q2" s="110"/>
      <c r="R2" s="110"/>
      <c r="S2" s="110"/>
      <c r="T2" s="110"/>
      <c r="U2" s="110"/>
      <c r="V2" s="110"/>
      <c r="W2" s="110"/>
    </row>
    <row r="3" ht="13.5" customHeight="1" spans="1:23">
      <c r="A3" s="111" t="str">
        <f t="shared" ref="A3:B3" si="0">"单位名称："&amp;"云南省农村科技服务中心"</f>
        <v>单位名称：云南省农村科技服务中心</v>
      </c>
      <c r="B3" s="112" t="str">
        <f t="shared" si="0"/>
        <v>单位名称：云南省农村科技服务中心</v>
      </c>
      <c r="C3" s="112"/>
      <c r="D3" s="112"/>
      <c r="E3" s="112"/>
      <c r="F3" s="112"/>
      <c r="G3" s="112"/>
      <c r="H3" s="112"/>
      <c r="I3" s="112"/>
      <c r="J3" s="125"/>
      <c r="K3" s="125"/>
      <c r="L3" s="125"/>
      <c r="M3" s="125"/>
      <c r="N3" s="125"/>
      <c r="O3" s="125"/>
      <c r="P3" s="125"/>
      <c r="Q3" s="125"/>
      <c r="U3" s="131"/>
      <c r="W3" s="133" t="s">
        <v>133</v>
      </c>
    </row>
    <row r="4" ht="21.75" customHeight="1" spans="1:23">
      <c r="A4" s="113" t="s">
        <v>205</v>
      </c>
      <c r="B4" s="113" t="s">
        <v>144</v>
      </c>
      <c r="C4" s="113" t="s">
        <v>145</v>
      </c>
      <c r="D4" s="113" t="s">
        <v>206</v>
      </c>
      <c r="E4" s="114" t="s">
        <v>146</v>
      </c>
      <c r="F4" s="114" t="s">
        <v>147</v>
      </c>
      <c r="G4" s="114" t="s">
        <v>148</v>
      </c>
      <c r="H4" s="114" t="s">
        <v>149</v>
      </c>
      <c r="I4" s="126" t="s">
        <v>30</v>
      </c>
      <c r="J4" s="126" t="s">
        <v>207</v>
      </c>
      <c r="K4" s="126"/>
      <c r="L4" s="126"/>
      <c r="M4" s="126"/>
      <c r="N4" s="127" t="s">
        <v>151</v>
      </c>
      <c r="O4" s="127"/>
      <c r="P4" s="127"/>
      <c r="Q4" s="114" t="s">
        <v>36</v>
      </c>
      <c r="R4" s="134" t="s">
        <v>51</v>
      </c>
      <c r="S4" s="135"/>
      <c r="T4" s="135"/>
      <c r="U4" s="135"/>
      <c r="V4" s="135"/>
      <c r="W4" s="136"/>
    </row>
    <row r="5" ht="21.75" customHeight="1" spans="1:23">
      <c r="A5" s="115"/>
      <c r="B5" s="115"/>
      <c r="C5" s="115"/>
      <c r="D5" s="115"/>
      <c r="E5" s="116"/>
      <c r="F5" s="116"/>
      <c r="G5" s="116"/>
      <c r="H5" s="116"/>
      <c r="I5" s="126"/>
      <c r="J5" s="128" t="s">
        <v>33</v>
      </c>
      <c r="K5" s="128"/>
      <c r="L5" s="128" t="s">
        <v>34</v>
      </c>
      <c r="M5" s="128" t="s">
        <v>35</v>
      </c>
      <c r="N5" s="129" t="s">
        <v>33</v>
      </c>
      <c r="O5" s="129" t="s">
        <v>34</v>
      </c>
      <c r="P5" s="129" t="s">
        <v>35</v>
      </c>
      <c r="Q5" s="116"/>
      <c r="R5" s="114" t="s">
        <v>32</v>
      </c>
      <c r="S5" s="114" t="s">
        <v>43</v>
      </c>
      <c r="T5" s="114" t="s">
        <v>157</v>
      </c>
      <c r="U5" s="114" t="s">
        <v>39</v>
      </c>
      <c r="V5" s="114" t="s">
        <v>40</v>
      </c>
      <c r="W5" s="114" t="s">
        <v>41</v>
      </c>
    </row>
    <row r="6" ht="40.5" customHeight="1" spans="1:23">
      <c r="A6" s="117"/>
      <c r="B6" s="117"/>
      <c r="C6" s="117"/>
      <c r="D6" s="117"/>
      <c r="E6" s="118"/>
      <c r="F6" s="118"/>
      <c r="G6" s="118"/>
      <c r="H6" s="118"/>
      <c r="I6" s="126"/>
      <c r="J6" s="128" t="s">
        <v>32</v>
      </c>
      <c r="K6" s="128" t="s">
        <v>208</v>
      </c>
      <c r="L6" s="128"/>
      <c r="M6" s="128"/>
      <c r="N6" s="118"/>
      <c r="O6" s="118"/>
      <c r="P6" s="118"/>
      <c r="Q6" s="118"/>
      <c r="R6" s="118"/>
      <c r="S6" s="118"/>
      <c r="T6" s="118"/>
      <c r="U6" s="137"/>
      <c r="V6" s="118"/>
      <c r="W6" s="118"/>
    </row>
    <row r="7" ht="15" customHeight="1" spans="1:23">
      <c r="A7" s="119">
        <v>1</v>
      </c>
      <c r="B7" s="119">
        <v>2</v>
      </c>
      <c r="C7" s="119">
        <v>3</v>
      </c>
      <c r="D7" s="119">
        <v>4</v>
      </c>
      <c r="E7" s="119">
        <v>5</v>
      </c>
      <c r="F7" s="119">
        <v>6</v>
      </c>
      <c r="G7" s="119">
        <v>7</v>
      </c>
      <c r="H7" s="119">
        <v>8</v>
      </c>
      <c r="I7" s="119">
        <v>9</v>
      </c>
      <c r="J7" s="119">
        <v>10</v>
      </c>
      <c r="K7" s="119">
        <v>11</v>
      </c>
      <c r="L7" s="119">
        <v>12</v>
      </c>
      <c r="M7" s="119">
        <v>13</v>
      </c>
      <c r="N7" s="119">
        <v>14</v>
      </c>
      <c r="O7" s="119">
        <v>15</v>
      </c>
      <c r="P7" s="119">
        <v>16</v>
      </c>
      <c r="Q7" s="119">
        <v>17</v>
      </c>
      <c r="R7" s="119">
        <v>18</v>
      </c>
      <c r="S7" s="119">
        <v>19</v>
      </c>
      <c r="T7" s="119">
        <v>20</v>
      </c>
      <c r="U7" s="119">
        <v>21</v>
      </c>
      <c r="V7" s="119">
        <v>22</v>
      </c>
      <c r="W7" s="119">
        <v>23</v>
      </c>
    </row>
    <row r="8" ht="32.9" customHeight="1" spans="1:23">
      <c r="A8" s="120"/>
      <c r="B8" s="121"/>
      <c r="C8" s="120" t="s">
        <v>209</v>
      </c>
      <c r="D8" s="120"/>
      <c r="E8" s="120"/>
      <c r="F8" s="120"/>
      <c r="G8" s="120"/>
      <c r="H8" s="120"/>
      <c r="I8" s="130">
        <v>35172</v>
      </c>
      <c r="J8" s="130"/>
      <c r="K8" s="130"/>
      <c r="L8" s="130"/>
      <c r="M8" s="130"/>
      <c r="N8" s="130">
        <v>35172</v>
      </c>
      <c r="O8" s="130"/>
      <c r="P8" s="130"/>
      <c r="Q8" s="130"/>
      <c r="R8" s="130"/>
      <c r="S8" s="130"/>
      <c r="T8" s="130"/>
      <c r="U8" s="138"/>
      <c r="V8" s="130"/>
      <c r="W8" s="130"/>
    </row>
    <row r="9" ht="32.9" customHeight="1" spans="1:23">
      <c r="A9" s="120" t="s">
        <v>210</v>
      </c>
      <c r="B9" s="121" t="s">
        <v>211</v>
      </c>
      <c r="C9" s="120" t="s">
        <v>209</v>
      </c>
      <c r="D9" s="120" t="s">
        <v>45</v>
      </c>
      <c r="E9" s="120" t="s">
        <v>63</v>
      </c>
      <c r="F9" s="120" t="s">
        <v>64</v>
      </c>
      <c r="G9" s="120" t="s">
        <v>212</v>
      </c>
      <c r="H9" s="120" t="s">
        <v>213</v>
      </c>
      <c r="I9" s="130">
        <v>8710</v>
      </c>
      <c r="J9" s="130"/>
      <c r="K9" s="130"/>
      <c r="L9" s="130"/>
      <c r="M9" s="130"/>
      <c r="N9" s="130">
        <v>8710</v>
      </c>
      <c r="O9" s="130"/>
      <c r="P9" s="130"/>
      <c r="Q9" s="130"/>
      <c r="R9" s="130"/>
      <c r="S9" s="130"/>
      <c r="T9" s="130"/>
      <c r="U9" s="138"/>
      <c r="V9" s="130"/>
      <c r="W9" s="130"/>
    </row>
    <row r="10" ht="32.9" customHeight="1" spans="1:23">
      <c r="A10" s="120" t="s">
        <v>210</v>
      </c>
      <c r="B10" s="121" t="s">
        <v>211</v>
      </c>
      <c r="C10" s="120" t="s">
        <v>209</v>
      </c>
      <c r="D10" s="120" t="s">
        <v>45</v>
      </c>
      <c r="E10" s="120" t="s">
        <v>63</v>
      </c>
      <c r="F10" s="120" t="s">
        <v>64</v>
      </c>
      <c r="G10" s="120" t="s">
        <v>193</v>
      </c>
      <c r="H10" s="120" t="s">
        <v>194</v>
      </c>
      <c r="I10" s="130">
        <v>6500</v>
      </c>
      <c r="J10" s="130"/>
      <c r="K10" s="130"/>
      <c r="L10" s="130"/>
      <c r="M10" s="130"/>
      <c r="N10" s="130">
        <v>6500</v>
      </c>
      <c r="O10" s="130"/>
      <c r="P10" s="130"/>
      <c r="Q10" s="130"/>
      <c r="R10" s="130"/>
      <c r="S10" s="130"/>
      <c r="T10" s="130"/>
      <c r="U10" s="138"/>
      <c r="V10" s="130"/>
      <c r="W10" s="130"/>
    </row>
    <row r="11" ht="32.9" customHeight="1" spans="1:23">
      <c r="A11" s="120" t="s">
        <v>210</v>
      </c>
      <c r="B11" s="121" t="s">
        <v>211</v>
      </c>
      <c r="C11" s="120" t="s">
        <v>209</v>
      </c>
      <c r="D11" s="120" t="s">
        <v>45</v>
      </c>
      <c r="E11" s="120" t="s">
        <v>63</v>
      </c>
      <c r="F11" s="120" t="s">
        <v>64</v>
      </c>
      <c r="G11" s="120" t="s">
        <v>199</v>
      </c>
      <c r="H11" s="120" t="s">
        <v>200</v>
      </c>
      <c r="I11" s="130">
        <v>19962</v>
      </c>
      <c r="J11" s="130"/>
      <c r="K11" s="130"/>
      <c r="L11" s="130"/>
      <c r="M11" s="130"/>
      <c r="N11" s="130">
        <v>19962</v>
      </c>
      <c r="O11" s="130"/>
      <c r="P11" s="130"/>
      <c r="Q11" s="130"/>
      <c r="R11" s="130"/>
      <c r="S11" s="130"/>
      <c r="T11" s="130"/>
      <c r="U11" s="138"/>
      <c r="V11" s="130"/>
      <c r="W11" s="130"/>
    </row>
    <row r="12" ht="32.9" customHeight="1" spans="1:23">
      <c r="A12" s="120"/>
      <c r="B12" s="120"/>
      <c r="C12" s="120" t="s">
        <v>214</v>
      </c>
      <c r="D12" s="120"/>
      <c r="E12" s="120"/>
      <c r="F12" s="120"/>
      <c r="G12" s="120"/>
      <c r="H12" s="120"/>
      <c r="I12" s="130">
        <v>22700.5</v>
      </c>
      <c r="J12" s="130"/>
      <c r="K12" s="130"/>
      <c r="L12" s="130"/>
      <c r="M12" s="130"/>
      <c r="N12" s="130">
        <v>22700.5</v>
      </c>
      <c r="O12" s="130"/>
      <c r="P12" s="130"/>
      <c r="Q12" s="130"/>
      <c r="R12" s="130"/>
      <c r="S12" s="130"/>
      <c r="T12" s="130"/>
      <c r="U12" s="138"/>
      <c r="V12" s="130"/>
      <c r="W12" s="130"/>
    </row>
    <row r="13" ht="32.9" customHeight="1" spans="1:23">
      <c r="A13" s="120" t="s">
        <v>215</v>
      </c>
      <c r="B13" s="121" t="s">
        <v>216</v>
      </c>
      <c r="C13" s="120" t="s">
        <v>214</v>
      </c>
      <c r="D13" s="120" t="s">
        <v>45</v>
      </c>
      <c r="E13" s="120" t="s">
        <v>79</v>
      </c>
      <c r="F13" s="120" t="s">
        <v>80</v>
      </c>
      <c r="G13" s="120" t="s">
        <v>197</v>
      </c>
      <c r="H13" s="120" t="s">
        <v>198</v>
      </c>
      <c r="I13" s="130">
        <v>22300.5</v>
      </c>
      <c r="J13" s="130"/>
      <c r="K13" s="130"/>
      <c r="L13" s="130"/>
      <c r="M13" s="130"/>
      <c r="N13" s="130">
        <v>22300.5</v>
      </c>
      <c r="O13" s="130"/>
      <c r="P13" s="130"/>
      <c r="Q13" s="130"/>
      <c r="R13" s="130"/>
      <c r="S13" s="130"/>
      <c r="T13" s="130"/>
      <c r="U13" s="138"/>
      <c r="V13" s="130"/>
      <c r="W13" s="130"/>
    </row>
    <row r="14" ht="32.9" customHeight="1" spans="1:23">
      <c r="A14" s="120" t="s">
        <v>215</v>
      </c>
      <c r="B14" s="121" t="s">
        <v>216</v>
      </c>
      <c r="C14" s="120" t="s">
        <v>214</v>
      </c>
      <c r="D14" s="120" t="s">
        <v>45</v>
      </c>
      <c r="E14" s="120" t="s">
        <v>79</v>
      </c>
      <c r="F14" s="120" t="s">
        <v>80</v>
      </c>
      <c r="G14" s="120" t="s">
        <v>199</v>
      </c>
      <c r="H14" s="120" t="s">
        <v>200</v>
      </c>
      <c r="I14" s="130">
        <v>400</v>
      </c>
      <c r="J14" s="130"/>
      <c r="K14" s="130"/>
      <c r="L14" s="130"/>
      <c r="M14" s="130"/>
      <c r="N14" s="130">
        <v>400</v>
      </c>
      <c r="O14" s="130"/>
      <c r="P14" s="130"/>
      <c r="Q14" s="130"/>
      <c r="R14" s="130"/>
      <c r="S14" s="130"/>
      <c r="T14" s="130"/>
      <c r="U14" s="138"/>
      <c r="V14" s="130"/>
      <c r="W14" s="130"/>
    </row>
    <row r="15" ht="32.9" customHeight="1" spans="1:23">
      <c r="A15" s="120"/>
      <c r="B15" s="120"/>
      <c r="C15" s="120" t="s">
        <v>217</v>
      </c>
      <c r="D15" s="120"/>
      <c r="E15" s="120"/>
      <c r="F15" s="120"/>
      <c r="G15" s="120"/>
      <c r="H15" s="120"/>
      <c r="I15" s="130">
        <v>47764.3</v>
      </c>
      <c r="J15" s="130"/>
      <c r="K15" s="130"/>
      <c r="L15" s="130"/>
      <c r="M15" s="130"/>
      <c r="N15" s="130">
        <v>47764.3</v>
      </c>
      <c r="O15" s="130"/>
      <c r="P15" s="130"/>
      <c r="Q15" s="130"/>
      <c r="R15" s="130"/>
      <c r="S15" s="130"/>
      <c r="T15" s="130"/>
      <c r="U15" s="138"/>
      <c r="V15" s="130"/>
      <c r="W15" s="130"/>
    </row>
    <row r="16" ht="32.9" customHeight="1" spans="1:23">
      <c r="A16" s="120" t="s">
        <v>210</v>
      </c>
      <c r="B16" s="121" t="s">
        <v>218</v>
      </c>
      <c r="C16" s="120" t="s">
        <v>217</v>
      </c>
      <c r="D16" s="120" t="s">
        <v>45</v>
      </c>
      <c r="E16" s="120" t="s">
        <v>79</v>
      </c>
      <c r="F16" s="120" t="s">
        <v>80</v>
      </c>
      <c r="G16" s="120" t="s">
        <v>193</v>
      </c>
      <c r="H16" s="120" t="s">
        <v>194</v>
      </c>
      <c r="I16" s="130">
        <v>23714.3</v>
      </c>
      <c r="J16" s="130"/>
      <c r="K16" s="130"/>
      <c r="L16" s="130"/>
      <c r="M16" s="130"/>
      <c r="N16" s="130">
        <v>23714.3</v>
      </c>
      <c r="O16" s="130"/>
      <c r="P16" s="130"/>
      <c r="Q16" s="130"/>
      <c r="R16" s="130"/>
      <c r="S16" s="130"/>
      <c r="T16" s="130"/>
      <c r="U16" s="138"/>
      <c r="V16" s="130"/>
      <c r="W16" s="130"/>
    </row>
    <row r="17" ht="32.9" customHeight="1" spans="1:23">
      <c r="A17" s="120" t="s">
        <v>210</v>
      </c>
      <c r="B17" s="121" t="s">
        <v>218</v>
      </c>
      <c r="C17" s="120" t="s">
        <v>217</v>
      </c>
      <c r="D17" s="120" t="s">
        <v>45</v>
      </c>
      <c r="E17" s="120" t="s">
        <v>79</v>
      </c>
      <c r="F17" s="120" t="s">
        <v>80</v>
      </c>
      <c r="G17" s="120" t="s">
        <v>199</v>
      </c>
      <c r="H17" s="120" t="s">
        <v>200</v>
      </c>
      <c r="I17" s="130">
        <v>24050</v>
      </c>
      <c r="J17" s="130"/>
      <c r="K17" s="130"/>
      <c r="L17" s="130"/>
      <c r="M17" s="130"/>
      <c r="N17" s="130">
        <v>24050</v>
      </c>
      <c r="O17" s="130"/>
      <c r="P17" s="130"/>
      <c r="Q17" s="130"/>
      <c r="R17" s="130"/>
      <c r="S17" s="130"/>
      <c r="T17" s="130"/>
      <c r="U17" s="138"/>
      <c r="V17" s="130"/>
      <c r="W17" s="130"/>
    </row>
    <row r="18" ht="32.9" customHeight="1" spans="1:23">
      <c r="A18" s="120"/>
      <c r="B18" s="120"/>
      <c r="C18" s="120" t="s">
        <v>219</v>
      </c>
      <c r="D18" s="120"/>
      <c r="E18" s="120"/>
      <c r="F18" s="120"/>
      <c r="G18" s="120"/>
      <c r="H18" s="120"/>
      <c r="I18" s="130">
        <v>35093.4</v>
      </c>
      <c r="J18" s="130"/>
      <c r="K18" s="130"/>
      <c r="L18" s="130"/>
      <c r="M18" s="130"/>
      <c r="N18" s="130">
        <v>35093.4</v>
      </c>
      <c r="O18" s="130"/>
      <c r="P18" s="130"/>
      <c r="Q18" s="130"/>
      <c r="R18" s="130"/>
      <c r="S18" s="130"/>
      <c r="T18" s="130"/>
      <c r="U18" s="138"/>
      <c r="V18" s="130"/>
      <c r="W18" s="130"/>
    </row>
    <row r="19" ht="32.9" customHeight="1" spans="1:23">
      <c r="A19" s="120" t="s">
        <v>210</v>
      </c>
      <c r="B19" s="121" t="s">
        <v>220</v>
      </c>
      <c r="C19" s="120" t="s">
        <v>219</v>
      </c>
      <c r="D19" s="120" t="s">
        <v>45</v>
      </c>
      <c r="E19" s="120" t="s">
        <v>63</v>
      </c>
      <c r="F19" s="120" t="s">
        <v>64</v>
      </c>
      <c r="G19" s="120" t="s">
        <v>193</v>
      </c>
      <c r="H19" s="120" t="s">
        <v>194</v>
      </c>
      <c r="I19" s="130">
        <v>3518.9</v>
      </c>
      <c r="J19" s="130"/>
      <c r="K19" s="130"/>
      <c r="L19" s="130"/>
      <c r="M19" s="130"/>
      <c r="N19" s="130">
        <v>3518.9</v>
      </c>
      <c r="O19" s="130"/>
      <c r="P19" s="130"/>
      <c r="Q19" s="130"/>
      <c r="R19" s="130"/>
      <c r="S19" s="130"/>
      <c r="T19" s="130"/>
      <c r="U19" s="138"/>
      <c r="V19" s="130"/>
      <c r="W19" s="130"/>
    </row>
    <row r="20" ht="32.9" customHeight="1" spans="1:23">
      <c r="A20" s="120" t="s">
        <v>210</v>
      </c>
      <c r="B20" s="121" t="s">
        <v>220</v>
      </c>
      <c r="C20" s="120" t="s">
        <v>219</v>
      </c>
      <c r="D20" s="120" t="s">
        <v>45</v>
      </c>
      <c r="E20" s="120" t="s">
        <v>63</v>
      </c>
      <c r="F20" s="120" t="s">
        <v>64</v>
      </c>
      <c r="G20" s="120" t="s">
        <v>199</v>
      </c>
      <c r="H20" s="120" t="s">
        <v>200</v>
      </c>
      <c r="I20" s="130">
        <v>31574.5</v>
      </c>
      <c r="J20" s="130"/>
      <c r="K20" s="130"/>
      <c r="L20" s="130"/>
      <c r="M20" s="130"/>
      <c r="N20" s="130">
        <v>31574.5</v>
      </c>
      <c r="O20" s="130"/>
      <c r="P20" s="130"/>
      <c r="Q20" s="130"/>
      <c r="R20" s="130"/>
      <c r="S20" s="130"/>
      <c r="T20" s="130"/>
      <c r="U20" s="138"/>
      <c r="V20" s="130"/>
      <c r="W20" s="130"/>
    </row>
    <row r="21" ht="32.9" customHeight="1" spans="1:23">
      <c r="A21" s="120"/>
      <c r="B21" s="120"/>
      <c r="C21" s="120" t="s">
        <v>221</v>
      </c>
      <c r="D21" s="120"/>
      <c r="E21" s="120"/>
      <c r="F21" s="120"/>
      <c r="G21" s="120"/>
      <c r="H21" s="120"/>
      <c r="I21" s="130">
        <v>111409.61</v>
      </c>
      <c r="J21" s="130"/>
      <c r="K21" s="130"/>
      <c r="L21" s="130"/>
      <c r="M21" s="130"/>
      <c r="N21" s="130">
        <v>111409.61</v>
      </c>
      <c r="O21" s="130"/>
      <c r="P21" s="130"/>
      <c r="Q21" s="130"/>
      <c r="R21" s="130"/>
      <c r="S21" s="130"/>
      <c r="T21" s="130"/>
      <c r="U21" s="138"/>
      <c r="V21" s="130"/>
      <c r="W21" s="130"/>
    </row>
    <row r="22" ht="32.9" customHeight="1" spans="1:23">
      <c r="A22" s="120" t="s">
        <v>210</v>
      </c>
      <c r="B22" s="121" t="s">
        <v>222</v>
      </c>
      <c r="C22" s="120" t="s">
        <v>221</v>
      </c>
      <c r="D22" s="120" t="s">
        <v>45</v>
      </c>
      <c r="E22" s="120" t="s">
        <v>79</v>
      </c>
      <c r="F22" s="120" t="s">
        <v>80</v>
      </c>
      <c r="G22" s="120" t="s">
        <v>212</v>
      </c>
      <c r="H22" s="120" t="s">
        <v>213</v>
      </c>
      <c r="I22" s="130">
        <v>13312.12</v>
      </c>
      <c r="J22" s="130"/>
      <c r="K22" s="130"/>
      <c r="L22" s="130"/>
      <c r="M22" s="130"/>
      <c r="N22" s="130">
        <v>13312.12</v>
      </c>
      <c r="O22" s="130"/>
      <c r="P22" s="130"/>
      <c r="Q22" s="130"/>
      <c r="R22" s="130"/>
      <c r="S22" s="130"/>
      <c r="T22" s="130"/>
      <c r="U22" s="138"/>
      <c r="V22" s="130"/>
      <c r="W22" s="130"/>
    </row>
    <row r="23" ht="32.9" customHeight="1" spans="1:23">
      <c r="A23" s="120" t="s">
        <v>210</v>
      </c>
      <c r="B23" s="121" t="s">
        <v>222</v>
      </c>
      <c r="C23" s="120" t="s">
        <v>221</v>
      </c>
      <c r="D23" s="120" t="s">
        <v>45</v>
      </c>
      <c r="E23" s="120" t="s">
        <v>79</v>
      </c>
      <c r="F23" s="120" t="s">
        <v>80</v>
      </c>
      <c r="G23" s="120" t="s">
        <v>193</v>
      </c>
      <c r="H23" s="120" t="s">
        <v>194</v>
      </c>
      <c r="I23" s="130">
        <v>34681</v>
      </c>
      <c r="J23" s="130"/>
      <c r="K23" s="130"/>
      <c r="L23" s="130"/>
      <c r="M23" s="130"/>
      <c r="N23" s="130">
        <v>34681</v>
      </c>
      <c r="O23" s="130"/>
      <c r="P23" s="130"/>
      <c r="Q23" s="130"/>
      <c r="R23" s="130"/>
      <c r="S23" s="130"/>
      <c r="T23" s="130"/>
      <c r="U23" s="138"/>
      <c r="V23" s="130"/>
      <c r="W23" s="130"/>
    </row>
    <row r="24" ht="32.9" customHeight="1" spans="1:23">
      <c r="A24" s="120" t="s">
        <v>210</v>
      </c>
      <c r="B24" s="121" t="s">
        <v>222</v>
      </c>
      <c r="C24" s="120" t="s">
        <v>221</v>
      </c>
      <c r="D24" s="120" t="s">
        <v>45</v>
      </c>
      <c r="E24" s="120" t="s">
        <v>79</v>
      </c>
      <c r="F24" s="120" t="s">
        <v>80</v>
      </c>
      <c r="G24" s="120" t="s">
        <v>223</v>
      </c>
      <c r="H24" s="120" t="s">
        <v>224</v>
      </c>
      <c r="I24" s="130">
        <v>28740</v>
      </c>
      <c r="J24" s="130"/>
      <c r="K24" s="130"/>
      <c r="L24" s="130"/>
      <c r="M24" s="130"/>
      <c r="N24" s="130">
        <v>28740</v>
      </c>
      <c r="O24" s="130"/>
      <c r="P24" s="130"/>
      <c r="Q24" s="130"/>
      <c r="R24" s="130"/>
      <c r="S24" s="130"/>
      <c r="T24" s="130"/>
      <c r="U24" s="138"/>
      <c r="V24" s="130"/>
      <c r="W24" s="130"/>
    </row>
    <row r="25" ht="32.9" customHeight="1" spans="1:23">
      <c r="A25" s="120" t="s">
        <v>210</v>
      </c>
      <c r="B25" s="121" t="s">
        <v>222</v>
      </c>
      <c r="C25" s="120" t="s">
        <v>221</v>
      </c>
      <c r="D25" s="120" t="s">
        <v>45</v>
      </c>
      <c r="E25" s="120" t="s">
        <v>79</v>
      </c>
      <c r="F25" s="120" t="s">
        <v>80</v>
      </c>
      <c r="G25" s="120" t="s">
        <v>199</v>
      </c>
      <c r="H25" s="120" t="s">
        <v>200</v>
      </c>
      <c r="I25" s="130">
        <v>10198.81</v>
      </c>
      <c r="J25" s="130"/>
      <c r="K25" s="130"/>
      <c r="L25" s="130"/>
      <c r="M25" s="130"/>
      <c r="N25" s="130">
        <v>10198.81</v>
      </c>
      <c r="O25" s="130"/>
      <c r="P25" s="130"/>
      <c r="Q25" s="130"/>
      <c r="R25" s="130"/>
      <c r="S25" s="130"/>
      <c r="T25" s="130"/>
      <c r="U25" s="138"/>
      <c r="V25" s="130"/>
      <c r="W25" s="130"/>
    </row>
    <row r="26" s="108" customFormat="1" ht="32.9" customHeight="1" spans="1:23">
      <c r="A26" s="120" t="s">
        <v>210</v>
      </c>
      <c r="B26" s="121" t="s">
        <v>222</v>
      </c>
      <c r="C26" s="120" t="s">
        <v>221</v>
      </c>
      <c r="D26" s="120" t="s">
        <v>45</v>
      </c>
      <c r="E26" s="120" t="s">
        <v>79</v>
      </c>
      <c r="F26" s="120" t="s">
        <v>80</v>
      </c>
      <c r="G26" s="120" t="s">
        <v>225</v>
      </c>
      <c r="H26" s="120" t="s">
        <v>226</v>
      </c>
      <c r="I26" s="130">
        <v>20000</v>
      </c>
      <c r="J26" s="130"/>
      <c r="K26" s="130"/>
      <c r="L26" s="130"/>
      <c r="M26" s="130"/>
      <c r="N26" s="130">
        <v>20000</v>
      </c>
      <c r="O26" s="130"/>
      <c r="P26" s="130"/>
      <c r="Q26" s="130"/>
      <c r="R26" s="130"/>
      <c r="S26" s="130"/>
      <c r="T26" s="130"/>
      <c r="U26" s="138"/>
      <c r="V26" s="130"/>
      <c r="W26" s="130"/>
    </row>
    <row r="27" ht="32.9" customHeight="1" spans="1:23">
      <c r="A27" s="120" t="s">
        <v>210</v>
      </c>
      <c r="B27" s="121" t="s">
        <v>222</v>
      </c>
      <c r="C27" s="120" t="s">
        <v>221</v>
      </c>
      <c r="D27" s="120" t="s">
        <v>45</v>
      </c>
      <c r="E27" s="120" t="s">
        <v>79</v>
      </c>
      <c r="F27" s="120" t="s">
        <v>80</v>
      </c>
      <c r="G27" s="120" t="s">
        <v>227</v>
      </c>
      <c r="H27" s="120" t="s">
        <v>228</v>
      </c>
      <c r="I27" s="130">
        <v>4146</v>
      </c>
      <c r="J27" s="130"/>
      <c r="K27" s="130"/>
      <c r="L27" s="130"/>
      <c r="M27" s="130"/>
      <c r="N27" s="130">
        <v>4146</v>
      </c>
      <c r="O27" s="130"/>
      <c r="P27" s="130"/>
      <c r="Q27" s="130"/>
      <c r="R27" s="130"/>
      <c r="S27" s="130"/>
      <c r="T27" s="130"/>
      <c r="U27" s="138"/>
      <c r="V27" s="130"/>
      <c r="W27" s="130"/>
    </row>
    <row r="28" ht="32.9" customHeight="1" spans="1:23">
      <c r="A28" s="120" t="s">
        <v>210</v>
      </c>
      <c r="B28" s="121" t="s">
        <v>222</v>
      </c>
      <c r="C28" s="120" t="s">
        <v>221</v>
      </c>
      <c r="D28" s="120" t="s">
        <v>45</v>
      </c>
      <c r="E28" s="120" t="s">
        <v>79</v>
      </c>
      <c r="F28" s="120" t="s">
        <v>80</v>
      </c>
      <c r="G28" s="120" t="s">
        <v>201</v>
      </c>
      <c r="H28" s="120" t="s">
        <v>202</v>
      </c>
      <c r="I28" s="130">
        <v>331.68</v>
      </c>
      <c r="J28" s="130"/>
      <c r="K28" s="130"/>
      <c r="L28" s="130"/>
      <c r="M28" s="130"/>
      <c r="N28" s="130">
        <v>331.68</v>
      </c>
      <c r="O28" s="130"/>
      <c r="P28" s="130"/>
      <c r="Q28" s="130"/>
      <c r="R28" s="130"/>
      <c r="S28" s="130"/>
      <c r="T28" s="130"/>
      <c r="U28" s="138"/>
      <c r="V28" s="130"/>
      <c r="W28" s="130"/>
    </row>
    <row r="29" ht="32.9" customHeight="1" spans="1:23">
      <c r="A29" s="120"/>
      <c r="B29" s="120"/>
      <c r="C29" s="120" t="s">
        <v>229</v>
      </c>
      <c r="D29" s="120"/>
      <c r="E29" s="120"/>
      <c r="F29" s="120"/>
      <c r="G29" s="120"/>
      <c r="H29" s="120"/>
      <c r="I29" s="130">
        <v>46800</v>
      </c>
      <c r="J29" s="130"/>
      <c r="K29" s="130"/>
      <c r="L29" s="130"/>
      <c r="M29" s="130"/>
      <c r="N29" s="130">
        <v>46800</v>
      </c>
      <c r="O29" s="130"/>
      <c r="P29" s="130"/>
      <c r="Q29" s="130"/>
      <c r="R29" s="130"/>
      <c r="S29" s="130"/>
      <c r="T29" s="130"/>
      <c r="U29" s="138"/>
      <c r="V29" s="130"/>
      <c r="W29" s="130"/>
    </row>
    <row r="30" ht="32.9" customHeight="1" spans="1:23">
      <c r="A30" s="120" t="s">
        <v>210</v>
      </c>
      <c r="B30" s="121" t="s">
        <v>230</v>
      </c>
      <c r="C30" s="120" t="s">
        <v>229</v>
      </c>
      <c r="D30" s="120" t="s">
        <v>45</v>
      </c>
      <c r="E30" s="120" t="s">
        <v>67</v>
      </c>
      <c r="F30" s="120" t="s">
        <v>68</v>
      </c>
      <c r="G30" s="120" t="s">
        <v>212</v>
      </c>
      <c r="H30" s="120" t="s">
        <v>213</v>
      </c>
      <c r="I30" s="130">
        <v>320</v>
      </c>
      <c r="J30" s="130"/>
      <c r="K30" s="130"/>
      <c r="L30" s="130"/>
      <c r="M30" s="130"/>
      <c r="N30" s="130">
        <v>320</v>
      </c>
      <c r="O30" s="130"/>
      <c r="P30" s="130"/>
      <c r="Q30" s="130"/>
      <c r="R30" s="130"/>
      <c r="S30" s="130"/>
      <c r="T30" s="130"/>
      <c r="U30" s="138"/>
      <c r="V30" s="130"/>
      <c r="W30" s="130"/>
    </row>
    <row r="31" ht="32.9" customHeight="1" spans="1:23">
      <c r="A31" s="120" t="s">
        <v>210</v>
      </c>
      <c r="B31" s="121" t="s">
        <v>230</v>
      </c>
      <c r="C31" s="120" t="s">
        <v>229</v>
      </c>
      <c r="D31" s="120" t="s">
        <v>45</v>
      </c>
      <c r="E31" s="120" t="s">
        <v>67</v>
      </c>
      <c r="F31" s="120" t="s">
        <v>68</v>
      </c>
      <c r="G31" s="120" t="s">
        <v>193</v>
      </c>
      <c r="H31" s="120" t="s">
        <v>194</v>
      </c>
      <c r="I31" s="130">
        <v>3280</v>
      </c>
      <c r="J31" s="130"/>
      <c r="K31" s="130"/>
      <c r="L31" s="130"/>
      <c r="M31" s="130"/>
      <c r="N31" s="130">
        <v>3280</v>
      </c>
      <c r="O31" s="130"/>
      <c r="P31" s="130"/>
      <c r="Q31" s="130"/>
      <c r="R31" s="130"/>
      <c r="S31" s="130"/>
      <c r="T31" s="130"/>
      <c r="U31" s="138"/>
      <c r="V31" s="130"/>
      <c r="W31" s="130"/>
    </row>
    <row r="32" ht="32.9" customHeight="1" spans="1:23">
      <c r="A32" s="120" t="s">
        <v>210</v>
      </c>
      <c r="B32" s="121" t="s">
        <v>230</v>
      </c>
      <c r="C32" s="120" t="s">
        <v>229</v>
      </c>
      <c r="D32" s="120" t="s">
        <v>45</v>
      </c>
      <c r="E32" s="120" t="s">
        <v>67</v>
      </c>
      <c r="F32" s="120" t="s">
        <v>68</v>
      </c>
      <c r="G32" s="120" t="s">
        <v>199</v>
      </c>
      <c r="H32" s="120" t="s">
        <v>200</v>
      </c>
      <c r="I32" s="130">
        <v>12700</v>
      </c>
      <c r="J32" s="130"/>
      <c r="K32" s="130"/>
      <c r="L32" s="130"/>
      <c r="M32" s="130"/>
      <c r="N32" s="130">
        <v>12700</v>
      </c>
      <c r="O32" s="130"/>
      <c r="P32" s="130"/>
      <c r="Q32" s="130"/>
      <c r="R32" s="130"/>
      <c r="S32" s="130"/>
      <c r="T32" s="130"/>
      <c r="U32" s="138"/>
      <c r="V32" s="130"/>
      <c r="W32" s="130"/>
    </row>
    <row r="33" s="108" customFormat="1" ht="32.9" customHeight="1" spans="1:23">
      <c r="A33" s="120" t="s">
        <v>210</v>
      </c>
      <c r="B33" s="121" t="s">
        <v>230</v>
      </c>
      <c r="C33" s="120" t="s">
        <v>229</v>
      </c>
      <c r="D33" s="120" t="s">
        <v>45</v>
      </c>
      <c r="E33" s="120" t="s">
        <v>67</v>
      </c>
      <c r="F33" s="120" t="s">
        <v>68</v>
      </c>
      <c r="G33" s="120" t="s">
        <v>225</v>
      </c>
      <c r="H33" s="120" t="s">
        <v>226</v>
      </c>
      <c r="I33" s="130">
        <v>20000</v>
      </c>
      <c r="J33" s="130"/>
      <c r="K33" s="130"/>
      <c r="L33" s="130"/>
      <c r="M33" s="130"/>
      <c r="N33" s="130">
        <v>20000</v>
      </c>
      <c r="O33" s="130"/>
      <c r="P33" s="130"/>
      <c r="Q33" s="130"/>
      <c r="R33" s="130"/>
      <c r="S33" s="130"/>
      <c r="T33" s="130"/>
      <c r="U33" s="138"/>
      <c r="V33" s="130"/>
      <c r="W33" s="130"/>
    </row>
    <row r="34" ht="32.9" customHeight="1" spans="1:23">
      <c r="A34" s="120" t="s">
        <v>210</v>
      </c>
      <c r="B34" s="121" t="s">
        <v>230</v>
      </c>
      <c r="C34" s="120" t="s">
        <v>229</v>
      </c>
      <c r="D34" s="120" t="s">
        <v>45</v>
      </c>
      <c r="E34" s="120" t="s">
        <v>67</v>
      </c>
      <c r="F34" s="120" t="s">
        <v>68</v>
      </c>
      <c r="G34" s="120" t="s">
        <v>201</v>
      </c>
      <c r="H34" s="120" t="s">
        <v>202</v>
      </c>
      <c r="I34" s="130">
        <v>10500</v>
      </c>
      <c r="J34" s="130"/>
      <c r="K34" s="130"/>
      <c r="L34" s="130"/>
      <c r="M34" s="130"/>
      <c r="N34" s="130">
        <v>10500</v>
      </c>
      <c r="O34" s="130"/>
      <c r="P34" s="130"/>
      <c r="Q34" s="130"/>
      <c r="R34" s="130"/>
      <c r="S34" s="130"/>
      <c r="T34" s="130"/>
      <c r="U34" s="138"/>
      <c r="V34" s="130"/>
      <c r="W34" s="130"/>
    </row>
    <row r="35" ht="32.9" customHeight="1" spans="1:23">
      <c r="A35" s="120"/>
      <c r="B35" s="120"/>
      <c r="C35" s="120" t="s">
        <v>231</v>
      </c>
      <c r="D35" s="120"/>
      <c r="E35" s="120"/>
      <c r="F35" s="120"/>
      <c r="G35" s="120"/>
      <c r="H35" s="120"/>
      <c r="I35" s="130">
        <v>40000</v>
      </c>
      <c r="J35" s="130"/>
      <c r="K35" s="130"/>
      <c r="L35" s="130"/>
      <c r="M35" s="130"/>
      <c r="N35" s="130">
        <v>40000</v>
      </c>
      <c r="O35" s="130"/>
      <c r="P35" s="130"/>
      <c r="Q35" s="130"/>
      <c r="R35" s="130"/>
      <c r="S35" s="130"/>
      <c r="T35" s="130"/>
      <c r="U35" s="138"/>
      <c r="V35" s="130"/>
      <c r="W35" s="130"/>
    </row>
    <row r="36" ht="32.9" customHeight="1" spans="1:23">
      <c r="A36" s="120" t="s">
        <v>232</v>
      </c>
      <c r="B36" s="121" t="s">
        <v>233</v>
      </c>
      <c r="C36" s="120" t="s">
        <v>231</v>
      </c>
      <c r="D36" s="120" t="s">
        <v>45</v>
      </c>
      <c r="E36" s="120" t="s">
        <v>71</v>
      </c>
      <c r="F36" s="120" t="s">
        <v>72</v>
      </c>
      <c r="G36" s="120" t="s">
        <v>195</v>
      </c>
      <c r="H36" s="120" t="s">
        <v>196</v>
      </c>
      <c r="I36" s="130">
        <v>40000</v>
      </c>
      <c r="J36" s="130"/>
      <c r="K36" s="130"/>
      <c r="L36" s="130"/>
      <c r="M36" s="130"/>
      <c r="N36" s="130">
        <v>40000</v>
      </c>
      <c r="O36" s="130"/>
      <c r="P36" s="130"/>
      <c r="Q36" s="130"/>
      <c r="R36" s="130"/>
      <c r="S36" s="130"/>
      <c r="T36" s="130"/>
      <c r="U36" s="138"/>
      <c r="V36" s="130"/>
      <c r="W36" s="130"/>
    </row>
    <row r="37" ht="32.9" customHeight="1" spans="1:23">
      <c r="A37" s="120"/>
      <c r="B37" s="120"/>
      <c r="C37" s="120" t="s">
        <v>234</v>
      </c>
      <c r="D37" s="120"/>
      <c r="E37" s="120"/>
      <c r="F37" s="120"/>
      <c r="G37" s="120"/>
      <c r="H37" s="120"/>
      <c r="I37" s="130">
        <v>90000</v>
      </c>
      <c r="J37" s="130">
        <v>90000</v>
      </c>
      <c r="K37" s="130">
        <v>90000</v>
      </c>
      <c r="L37" s="130"/>
      <c r="M37" s="130"/>
      <c r="N37" s="130"/>
      <c r="O37" s="130"/>
      <c r="P37" s="130"/>
      <c r="Q37" s="130"/>
      <c r="R37" s="130"/>
      <c r="S37" s="130"/>
      <c r="T37" s="130"/>
      <c r="U37" s="138"/>
      <c r="V37" s="130"/>
      <c r="W37" s="130"/>
    </row>
    <row r="38" ht="32.9" customHeight="1" spans="1:23">
      <c r="A38" s="120" t="s">
        <v>235</v>
      </c>
      <c r="B38" s="121" t="s">
        <v>236</v>
      </c>
      <c r="C38" s="120" t="s">
        <v>234</v>
      </c>
      <c r="D38" s="120" t="s">
        <v>45</v>
      </c>
      <c r="E38" s="120" t="s">
        <v>71</v>
      </c>
      <c r="F38" s="120" t="s">
        <v>72</v>
      </c>
      <c r="G38" s="120" t="s">
        <v>237</v>
      </c>
      <c r="H38" s="120" t="s">
        <v>238</v>
      </c>
      <c r="I38" s="130">
        <v>90000</v>
      </c>
      <c r="J38" s="130">
        <v>90000</v>
      </c>
      <c r="K38" s="130">
        <v>90000</v>
      </c>
      <c r="L38" s="130"/>
      <c r="M38" s="130"/>
      <c r="N38" s="130"/>
      <c r="O38" s="130"/>
      <c r="P38" s="130"/>
      <c r="Q38" s="130"/>
      <c r="R38" s="130"/>
      <c r="S38" s="130"/>
      <c r="T38" s="130"/>
      <c r="U38" s="138"/>
      <c r="V38" s="130"/>
      <c r="W38" s="130"/>
    </row>
    <row r="39" ht="32.9" customHeight="1" spans="1:23">
      <c r="A39" s="120"/>
      <c r="B39" s="120"/>
      <c r="C39" s="120" t="s">
        <v>239</v>
      </c>
      <c r="D39" s="120"/>
      <c r="E39" s="120"/>
      <c r="F39" s="120"/>
      <c r="G39" s="120"/>
      <c r="H39" s="120"/>
      <c r="I39" s="130">
        <v>400000</v>
      </c>
      <c r="J39" s="130"/>
      <c r="K39" s="130"/>
      <c r="L39" s="130"/>
      <c r="M39" s="130"/>
      <c r="N39" s="130"/>
      <c r="O39" s="130"/>
      <c r="P39" s="130"/>
      <c r="Q39" s="130"/>
      <c r="R39" s="130">
        <v>400000</v>
      </c>
      <c r="S39" s="130"/>
      <c r="T39" s="130"/>
      <c r="U39" s="138"/>
      <c r="V39" s="130"/>
      <c r="W39" s="130">
        <v>400000</v>
      </c>
    </row>
    <row r="40" ht="32.9" customHeight="1" spans="1:23">
      <c r="A40" s="120" t="s">
        <v>210</v>
      </c>
      <c r="B40" s="121" t="s">
        <v>240</v>
      </c>
      <c r="C40" s="120" t="s">
        <v>239</v>
      </c>
      <c r="D40" s="120" t="s">
        <v>45</v>
      </c>
      <c r="E40" s="120" t="s">
        <v>73</v>
      </c>
      <c r="F40" s="120" t="s">
        <v>74</v>
      </c>
      <c r="G40" s="120" t="s">
        <v>212</v>
      </c>
      <c r="H40" s="120" t="s">
        <v>213</v>
      </c>
      <c r="I40" s="130">
        <v>155700</v>
      </c>
      <c r="J40" s="130"/>
      <c r="K40" s="130"/>
      <c r="L40" s="130"/>
      <c r="M40" s="130"/>
      <c r="N40" s="130"/>
      <c r="O40" s="130"/>
      <c r="P40" s="130"/>
      <c r="Q40" s="130"/>
      <c r="R40" s="130">
        <v>155700</v>
      </c>
      <c r="S40" s="130"/>
      <c r="T40" s="130"/>
      <c r="U40" s="138"/>
      <c r="V40" s="130"/>
      <c r="W40" s="130">
        <v>155700</v>
      </c>
    </row>
    <row r="41" ht="32.9" customHeight="1" spans="1:23">
      <c r="A41" s="120" t="s">
        <v>210</v>
      </c>
      <c r="B41" s="121" t="s">
        <v>240</v>
      </c>
      <c r="C41" s="120" t="s">
        <v>239</v>
      </c>
      <c r="D41" s="120" t="s">
        <v>45</v>
      </c>
      <c r="E41" s="120" t="s">
        <v>73</v>
      </c>
      <c r="F41" s="120" t="s">
        <v>74</v>
      </c>
      <c r="G41" s="120" t="s">
        <v>193</v>
      </c>
      <c r="H41" s="120" t="s">
        <v>194</v>
      </c>
      <c r="I41" s="130">
        <v>63050</v>
      </c>
      <c r="J41" s="130"/>
      <c r="K41" s="130"/>
      <c r="L41" s="130"/>
      <c r="M41" s="130"/>
      <c r="N41" s="130"/>
      <c r="O41" s="130"/>
      <c r="P41" s="130"/>
      <c r="Q41" s="130"/>
      <c r="R41" s="130">
        <v>63050</v>
      </c>
      <c r="S41" s="130"/>
      <c r="T41" s="130"/>
      <c r="U41" s="138"/>
      <c r="V41" s="130"/>
      <c r="W41" s="130">
        <v>63050</v>
      </c>
    </row>
    <row r="42" ht="32.9" customHeight="1" spans="1:23">
      <c r="A42" s="120" t="s">
        <v>210</v>
      </c>
      <c r="B42" s="121" t="s">
        <v>240</v>
      </c>
      <c r="C42" s="120" t="s">
        <v>239</v>
      </c>
      <c r="D42" s="120" t="s">
        <v>45</v>
      </c>
      <c r="E42" s="120" t="s">
        <v>73</v>
      </c>
      <c r="F42" s="120" t="s">
        <v>74</v>
      </c>
      <c r="G42" s="120" t="s">
        <v>241</v>
      </c>
      <c r="H42" s="120" t="s">
        <v>242</v>
      </c>
      <c r="I42" s="130">
        <v>20250</v>
      </c>
      <c r="J42" s="130"/>
      <c r="K42" s="130"/>
      <c r="L42" s="130"/>
      <c r="M42" s="130"/>
      <c r="N42" s="130"/>
      <c r="O42" s="130"/>
      <c r="P42" s="130"/>
      <c r="Q42" s="130"/>
      <c r="R42" s="130">
        <v>20250</v>
      </c>
      <c r="S42" s="130"/>
      <c r="T42" s="130"/>
      <c r="U42" s="138"/>
      <c r="V42" s="130"/>
      <c r="W42" s="130">
        <v>20250</v>
      </c>
    </row>
    <row r="43" s="108" customFormat="1" ht="32.9" customHeight="1" spans="1:23">
      <c r="A43" s="120" t="s">
        <v>210</v>
      </c>
      <c r="B43" s="121" t="s">
        <v>240</v>
      </c>
      <c r="C43" s="120" t="s">
        <v>239</v>
      </c>
      <c r="D43" s="120" t="s">
        <v>45</v>
      </c>
      <c r="E43" s="120" t="s">
        <v>73</v>
      </c>
      <c r="F43" s="120" t="s">
        <v>74</v>
      </c>
      <c r="G43" s="120" t="s">
        <v>225</v>
      </c>
      <c r="H43" s="120" t="s">
        <v>226</v>
      </c>
      <c r="I43" s="130">
        <v>121000</v>
      </c>
      <c r="J43" s="130"/>
      <c r="K43" s="130"/>
      <c r="L43" s="130"/>
      <c r="M43" s="130"/>
      <c r="N43" s="130"/>
      <c r="O43" s="130"/>
      <c r="P43" s="130"/>
      <c r="Q43" s="130"/>
      <c r="R43" s="130">
        <v>121000</v>
      </c>
      <c r="S43" s="130"/>
      <c r="T43" s="130"/>
      <c r="U43" s="138"/>
      <c r="V43" s="130"/>
      <c r="W43" s="130">
        <v>121000</v>
      </c>
    </row>
    <row r="44" ht="32.9" customHeight="1" spans="1:23">
      <c r="A44" s="120" t="s">
        <v>210</v>
      </c>
      <c r="B44" s="121" t="s">
        <v>240</v>
      </c>
      <c r="C44" s="120" t="s">
        <v>239</v>
      </c>
      <c r="D44" s="120" t="s">
        <v>45</v>
      </c>
      <c r="E44" s="120" t="s">
        <v>73</v>
      </c>
      <c r="F44" s="120" t="s">
        <v>74</v>
      </c>
      <c r="G44" s="120" t="s">
        <v>201</v>
      </c>
      <c r="H44" s="120" t="s">
        <v>202</v>
      </c>
      <c r="I44" s="130">
        <v>40000</v>
      </c>
      <c r="J44" s="130"/>
      <c r="K44" s="130"/>
      <c r="L44" s="130"/>
      <c r="M44" s="130"/>
      <c r="N44" s="130"/>
      <c r="O44" s="130"/>
      <c r="P44" s="130"/>
      <c r="Q44" s="130"/>
      <c r="R44" s="130">
        <v>40000</v>
      </c>
      <c r="S44" s="130"/>
      <c r="T44" s="130"/>
      <c r="U44" s="138"/>
      <c r="V44" s="130"/>
      <c r="W44" s="130">
        <v>40000</v>
      </c>
    </row>
    <row r="45" ht="32.9" customHeight="1" spans="1:23">
      <c r="A45" s="120"/>
      <c r="B45" s="120"/>
      <c r="C45" s="120" t="s">
        <v>243</v>
      </c>
      <c r="D45" s="120"/>
      <c r="E45" s="120"/>
      <c r="F45" s="120"/>
      <c r="G45" s="120"/>
      <c r="H45" s="120"/>
      <c r="I45" s="130">
        <v>33850</v>
      </c>
      <c r="J45" s="130">
        <v>25000</v>
      </c>
      <c r="K45" s="130">
        <v>25000</v>
      </c>
      <c r="L45" s="130"/>
      <c r="M45" s="130"/>
      <c r="N45" s="130">
        <v>8850</v>
      </c>
      <c r="O45" s="130"/>
      <c r="P45" s="130"/>
      <c r="Q45" s="130"/>
      <c r="R45" s="130"/>
      <c r="S45" s="130"/>
      <c r="T45" s="130"/>
      <c r="U45" s="138"/>
      <c r="V45" s="130"/>
      <c r="W45" s="130"/>
    </row>
    <row r="46" ht="32.9" customHeight="1" spans="1:23">
      <c r="A46" s="120" t="s">
        <v>244</v>
      </c>
      <c r="B46" s="121" t="s">
        <v>245</v>
      </c>
      <c r="C46" s="120" t="s">
        <v>243</v>
      </c>
      <c r="D46" s="120" t="s">
        <v>45</v>
      </c>
      <c r="E46" s="120" t="s">
        <v>75</v>
      </c>
      <c r="F46" s="120" t="s">
        <v>76</v>
      </c>
      <c r="G46" s="120" t="s">
        <v>195</v>
      </c>
      <c r="H46" s="120" t="s">
        <v>196</v>
      </c>
      <c r="I46" s="130">
        <v>25000</v>
      </c>
      <c r="J46" s="130">
        <v>25000</v>
      </c>
      <c r="K46" s="130">
        <v>25000</v>
      </c>
      <c r="L46" s="130"/>
      <c r="M46" s="130"/>
      <c r="N46" s="130"/>
      <c r="O46" s="130"/>
      <c r="P46" s="130"/>
      <c r="Q46" s="130"/>
      <c r="R46" s="130"/>
      <c r="S46" s="130"/>
      <c r="T46" s="130"/>
      <c r="U46" s="138"/>
      <c r="V46" s="130"/>
      <c r="W46" s="130"/>
    </row>
    <row r="47" s="108" customFormat="1" ht="32.9" customHeight="1" spans="1:23">
      <c r="A47" s="120" t="s">
        <v>244</v>
      </c>
      <c r="B47" s="121" t="s">
        <v>245</v>
      </c>
      <c r="C47" s="120" t="s">
        <v>243</v>
      </c>
      <c r="D47" s="120" t="s">
        <v>45</v>
      </c>
      <c r="E47" s="120" t="s">
        <v>75</v>
      </c>
      <c r="F47" s="120" t="s">
        <v>76</v>
      </c>
      <c r="G47" s="120" t="s">
        <v>225</v>
      </c>
      <c r="H47" s="120" t="s">
        <v>226</v>
      </c>
      <c r="I47" s="130">
        <v>8850</v>
      </c>
      <c r="J47" s="130"/>
      <c r="K47" s="130"/>
      <c r="L47" s="130"/>
      <c r="M47" s="130"/>
      <c r="N47" s="130">
        <v>8850</v>
      </c>
      <c r="O47" s="130"/>
      <c r="P47" s="130"/>
      <c r="Q47" s="130"/>
      <c r="R47" s="130"/>
      <c r="S47" s="130"/>
      <c r="T47" s="130"/>
      <c r="U47" s="138"/>
      <c r="V47" s="130"/>
      <c r="W47" s="130"/>
    </row>
    <row r="48" ht="18.75" customHeight="1" spans="1:23">
      <c r="A48" s="122" t="s">
        <v>108</v>
      </c>
      <c r="B48" s="123"/>
      <c r="C48" s="123"/>
      <c r="D48" s="123"/>
      <c r="E48" s="123"/>
      <c r="F48" s="123"/>
      <c r="G48" s="123"/>
      <c r="H48" s="124"/>
      <c r="I48" s="130">
        <v>862789.81</v>
      </c>
      <c r="J48" s="130">
        <v>115000</v>
      </c>
      <c r="K48" s="130">
        <v>115000</v>
      </c>
      <c r="L48" s="130"/>
      <c r="M48" s="130"/>
      <c r="N48" s="130">
        <v>347789.81</v>
      </c>
      <c r="O48" s="130"/>
      <c r="P48" s="130"/>
      <c r="Q48" s="130"/>
      <c r="R48" s="130">
        <v>400000</v>
      </c>
      <c r="S48" s="130"/>
      <c r="T48" s="130"/>
      <c r="U48" s="138"/>
      <c r="V48" s="130"/>
      <c r="W48" s="130">
        <v>400000</v>
      </c>
    </row>
  </sheetData>
  <mergeCells count="28">
    <mergeCell ref="A2:W2"/>
    <mergeCell ref="A3:I3"/>
    <mergeCell ref="J4:M4"/>
    <mergeCell ref="N4:P4"/>
    <mergeCell ref="R4:W4"/>
    <mergeCell ref="J5:K5"/>
    <mergeCell ref="A48:H48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rintOptions horizontalCentered="1"/>
  <pageMargins left="0.314583333333333" right="0.156944444444444" top="0.550694444444444" bottom="0.236111111111111" header="0.5" footer="0.236111111111111"/>
  <pageSetup paperSize="9" scale="35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J25"/>
  <sheetViews>
    <sheetView showZeros="0" workbookViewId="0">
      <selection activeCell="B13" sqref="B13:B18"/>
    </sheetView>
  </sheetViews>
  <sheetFormatPr defaultColWidth="9.14545454545454" defaultRowHeight="12" customHeight="1"/>
  <cols>
    <col min="1" max="1" width="31.3909090909091" customWidth="1"/>
    <col min="2" max="2" width="40.9272727272727" customWidth="1"/>
    <col min="3" max="3" width="17.1727272727273" customWidth="1"/>
    <col min="4" max="4" width="21.0363636363636" customWidth="1"/>
    <col min="5" max="5" width="31.1818181818182" customWidth="1"/>
    <col min="6" max="6" width="11.2818181818182" customWidth="1"/>
    <col min="7" max="7" width="10.3181818181818" customWidth="1"/>
    <col min="8" max="8" width="9.31818181818182" customWidth="1"/>
    <col min="9" max="9" width="13.4272727272727" customWidth="1"/>
    <col min="10" max="10" width="54.7454545454545" customWidth="1"/>
  </cols>
  <sheetData>
    <row r="1" customHeight="1" spans="10:10">
      <c r="J1" s="54" t="s">
        <v>246</v>
      </c>
    </row>
    <row r="2" ht="28.5" customHeight="1" spans="1:10">
      <c r="A2" s="44" t="s">
        <v>247</v>
      </c>
      <c r="B2" s="27"/>
      <c r="C2" s="27"/>
      <c r="D2" s="27"/>
      <c r="E2" s="27"/>
      <c r="F2" s="45"/>
      <c r="G2" s="27"/>
      <c r="H2" s="45"/>
      <c r="I2" s="45"/>
      <c r="J2" s="27"/>
    </row>
    <row r="3" ht="15" customHeight="1" spans="1:1">
      <c r="A3" s="4" t="str">
        <f>"单位名称："&amp;"云南省农村科技服务中心"</f>
        <v>单位名称：云南省农村科技服务中心</v>
      </c>
    </row>
    <row r="4" ht="14.25" customHeight="1" spans="1:10">
      <c r="A4" s="46" t="s">
        <v>248</v>
      </c>
      <c r="B4" s="46" t="s">
        <v>249</v>
      </c>
      <c r="C4" s="46" t="s">
        <v>250</v>
      </c>
      <c r="D4" s="46" t="s">
        <v>251</v>
      </c>
      <c r="E4" s="46" t="s">
        <v>252</v>
      </c>
      <c r="F4" s="47" t="s">
        <v>253</v>
      </c>
      <c r="G4" s="46" t="s">
        <v>254</v>
      </c>
      <c r="H4" s="47" t="s">
        <v>255</v>
      </c>
      <c r="I4" s="47" t="s">
        <v>256</v>
      </c>
      <c r="J4" s="46" t="s">
        <v>257</v>
      </c>
    </row>
    <row r="5" ht="14.25" customHeight="1" spans="1:10">
      <c r="A5" s="46">
        <v>1</v>
      </c>
      <c r="B5" s="46">
        <v>2</v>
      </c>
      <c r="C5" s="46">
        <v>3</v>
      </c>
      <c r="D5" s="46">
        <v>4</v>
      </c>
      <c r="E5" s="46">
        <v>5</v>
      </c>
      <c r="F5" s="47">
        <v>6</v>
      </c>
      <c r="G5" s="46">
        <v>7</v>
      </c>
      <c r="H5" s="47">
        <v>8</v>
      </c>
      <c r="I5" s="47">
        <v>9</v>
      </c>
      <c r="J5" s="46">
        <v>10</v>
      </c>
    </row>
    <row r="6" ht="17.3" customHeight="1" spans="1:10">
      <c r="A6" s="48" t="s">
        <v>45</v>
      </c>
      <c r="B6" s="49"/>
      <c r="C6" s="49"/>
      <c r="D6" s="49"/>
      <c r="E6" s="50"/>
      <c r="F6" s="51"/>
      <c r="G6" s="50"/>
      <c r="H6" s="51"/>
      <c r="I6" s="51"/>
      <c r="J6" s="50"/>
    </row>
    <row r="7" ht="47.3" customHeight="1" spans="1:10">
      <c r="A7" s="107" t="s">
        <v>239</v>
      </c>
      <c r="B7" s="52" t="s">
        <v>258</v>
      </c>
      <c r="C7" s="52" t="s">
        <v>259</v>
      </c>
      <c r="D7" s="52" t="s">
        <v>260</v>
      </c>
      <c r="E7" s="48" t="s">
        <v>261</v>
      </c>
      <c r="F7" s="52" t="s">
        <v>262</v>
      </c>
      <c r="G7" s="48" t="s">
        <v>126</v>
      </c>
      <c r="H7" s="52" t="s">
        <v>263</v>
      </c>
      <c r="I7" s="52" t="s">
        <v>264</v>
      </c>
      <c r="J7" s="55" t="s">
        <v>265</v>
      </c>
    </row>
    <row r="8" ht="47.3" customHeight="1" spans="1:10">
      <c r="A8" s="107" t="s">
        <v>239</v>
      </c>
      <c r="B8" s="52" t="s">
        <v>258</v>
      </c>
      <c r="C8" s="52" t="s">
        <v>259</v>
      </c>
      <c r="D8" s="52" t="s">
        <v>260</v>
      </c>
      <c r="E8" s="48" t="s">
        <v>266</v>
      </c>
      <c r="F8" s="52" t="s">
        <v>267</v>
      </c>
      <c r="G8" s="48" t="s">
        <v>268</v>
      </c>
      <c r="H8" s="52" t="s">
        <v>263</v>
      </c>
      <c r="I8" s="52" t="s">
        <v>264</v>
      </c>
      <c r="J8" s="55" t="s">
        <v>269</v>
      </c>
    </row>
    <row r="9" ht="47.3" customHeight="1" spans="1:10">
      <c r="A9" s="107" t="s">
        <v>239</v>
      </c>
      <c r="B9" s="52" t="s">
        <v>258</v>
      </c>
      <c r="C9" s="52" t="s">
        <v>259</v>
      </c>
      <c r="D9" s="52" t="s">
        <v>260</v>
      </c>
      <c r="E9" s="48" t="s">
        <v>270</v>
      </c>
      <c r="F9" s="52" t="s">
        <v>262</v>
      </c>
      <c r="G9" s="48" t="s">
        <v>268</v>
      </c>
      <c r="H9" s="52" t="s">
        <v>263</v>
      </c>
      <c r="I9" s="52" t="s">
        <v>264</v>
      </c>
      <c r="J9" s="55" t="s">
        <v>271</v>
      </c>
    </row>
    <row r="10" ht="47.3" customHeight="1" spans="1:10">
      <c r="A10" s="107" t="s">
        <v>239</v>
      </c>
      <c r="B10" s="52" t="s">
        <v>258</v>
      </c>
      <c r="C10" s="52" t="s">
        <v>259</v>
      </c>
      <c r="D10" s="52" t="s">
        <v>260</v>
      </c>
      <c r="E10" s="48" t="s">
        <v>272</v>
      </c>
      <c r="F10" s="52" t="s">
        <v>267</v>
      </c>
      <c r="G10" s="48" t="s">
        <v>268</v>
      </c>
      <c r="H10" s="52" t="s">
        <v>273</v>
      </c>
      <c r="I10" s="52" t="s">
        <v>264</v>
      </c>
      <c r="J10" s="55" t="s">
        <v>274</v>
      </c>
    </row>
    <row r="11" ht="47.3" customHeight="1" spans="1:10">
      <c r="A11" s="107" t="s">
        <v>239</v>
      </c>
      <c r="B11" s="52" t="s">
        <v>258</v>
      </c>
      <c r="C11" s="52" t="s">
        <v>275</v>
      </c>
      <c r="D11" s="52" t="s">
        <v>276</v>
      </c>
      <c r="E11" s="48" t="s">
        <v>277</v>
      </c>
      <c r="F11" s="52" t="s">
        <v>267</v>
      </c>
      <c r="G11" s="48" t="s">
        <v>126</v>
      </c>
      <c r="H11" s="52" t="s">
        <v>278</v>
      </c>
      <c r="I11" s="52" t="s">
        <v>264</v>
      </c>
      <c r="J11" s="55" t="s">
        <v>279</v>
      </c>
    </row>
    <row r="12" ht="47.3" customHeight="1" spans="1:10">
      <c r="A12" s="107" t="s">
        <v>239</v>
      </c>
      <c r="B12" s="52" t="s">
        <v>258</v>
      </c>
      <c r="C12" s="52" t="s">
        <v>280</v>
      </c>
      <c r="D12" s="52" t="s">
        <v>281</v>
      </c>
      <c r="E12" s="48" t="s">
        <v>281</v>
      </c>
      <c r="F12" s="52" t="s">
        <v>267</v>
      </c>
      <c r="G12" s="48" t="s">
        <v>282</v>
      </c>
      <c r="H12" s="52" t="s">
        <v>283</v>
      </c>
      <c r="I12" s="52" t="s">
        <v>264</v>
      </c>
      <c r="J12" s="55" t="s">
        <v>284</v>
      </c>
    </row>
    <row r="13" ht="47.3" customHeight="1" spans="1:10">
      <c r="A13" s="107" t="s">
        <v>243</v>
      </c>
      <c r="B13" s="52" t="s">
        <v>285</v>
      </c>
      <c r="C13" s="52" t="s">
        <v>259</v>
      </c>
      <c r="D13" s="52" t="s">
        <v>260</v>
      </c>
      <c r="E13" s="48" t="s">
        <v>286</v>
      </c>
      <c r="F13" s="52" t="s">
        <v>262</v>
      </c>
      <c r="G13" s="48" t="s">
        <v>268</v>
      </c>
      <c r="H13" s="52" t="s">
        <v>278</v>
      </c>
      <c r="I13" s="52" t="s">
        <v>264</v>
      </c>
      <c r="J13" s="55" t="s">
        <v>287</v>
      </c>
    </row>
    <row r="14" ht="47.3" customHeight="1" spans="1:10">
      <c r="A14" s="107" t="s">
        <v>243</v>
      </c>
      <c r="B14" s="52" t="s">
        <v>285</v>
      </c>
      <c r="C14" s="52" t="s">
        <v>259</v>
      </c>
      <c r="D14" s="52" t="s">
        <v>288</v>
      </c>
      <c r="E14" s="48" t="s">
        <v>289</v>
      </c>
      <c r="F14" s="52" t="s">
        <v>262</v>
      </c>
      <c r="G14" s="48" t="s">
        <v>290</v>
      </c>
      <c r="H14" s="52" t="s">
        <v>283</v>
      </c>
      <c r="I14" s="52" t="s">
        <v>264</v>
      </c>
      <c r="J14" s="55" t="s">
        <v>291</v>
      </c>
    </row>
    <row r="15" ht="47.3" customHeight="1" spans="1:10">
      <c r="A15" s="107" t="s">
        <v>243</v>
      </c>
      <c r="B15" s="52" t="s">
        <v>285</v>
      </c>
      <c r="C15" s="52" t="s">
        <v>259</v>
      </c>
      <c r="D15" s="52" t="s">
        <v>288</v>
      </c>
      <c r="E15" s="48" t="s">
        <v>292</v>
      </c>
      <c r="F15" s="52" t="s">
        <v>293</v>
      </c>
      <c r="G15" s="48" t="s">
        <v>294</v>
      </c>
      <c r="H15" s="52" t="s">
        <v>283</v>
      </c>
      <c r="I15" s="52" t="s">
        <v>264</v>
      </c>
      <c r="J15" s="55" t="s">
        <v>295</v>
      </c>
    </row>
    <row r="16" ht="47.3" customHeight="1" spans="1:10">
      <c r="A16" s="107" t="s">
        <v>243</v>
      </c>
      <c r="B16" s="52" t="s">
        <v>285</v>
      </c>
      <c r="C16" s="52" t="s">
        <v>259</v>
      </c>
      <c r="D16" s="52" t="s">
        <v>296</v>
      </c>
      <c r="E16" s="48" t="s">
        <v>297</v>
      </c>
      <c r="F16" s="52" t="s">
        <v>262</v>
      </c>
      <c r="G16" s="48" t="s">
        <v>290</v>
      </c>
      <c r="H16" s="52" t="s">
        <v>283</v>
      </c>
      <c r="I16" s="52" t="s">
        <v>264</v>
      </c>
      <c r="J16" s="55" t="s">
        <v>298</v>
      </c>
    </row>
    <row r="17" ht="47.3" customHeight="1" spans="1:10">
      <c r="A17" s="107" t="s">
        <v>243</v>
      </c>
      <c r="B17" s="52" t="s">
        <v>285</v>
      </c>
      <c r="C17" s="52" t="s">
        <v>275</v>
      </c>
      <c r="D17" s="52" t="s">
        <v>299</v>
      </c>
      <c r="E17" s="48" t="s">
        <v>300</v>
      </c>
      <c r="F17" s="52" t="s">
        <v>267</v>
      </c>
      <c r="G17" s="48" t="s">
        <v>268</v>
      </c>
      <c r="H17" s="52" t="s">
        <v>301</v>
      </c>
      <c r="I17" s="52" t="s">
        <v>264</v>
      </c>
      <c r="J17" s="55" t="s">
        <v>302</v>
      </c>
    </row>
    <row r="18" ht="47.3" customHeight="1" spans="1:10">
      <c r="A18" s="107" t="s">
        <v>243</v>
      </c>
      <c r="B18" s="52" t="s">
        <v>285</v>
      </c>
      <c r="C18" s="52" t="s">
        <v>280</v>
      </c>
      <c r="D18" s="52" t="s">
        <v>281</v>
      </c>
      <c r="E18" s="48" t="s">
        <v>303</v>
      </c>
      <c r="F18" s="52" t="s">
        <v>267</v>
      </c>
      <c r="G18" s="48" t="s">
        <v>294</v>
      </c>
      <c r="H18" s="52" t="s">
        <v>283</v>
      </c>
      <c r="I18" s="52" t="s">
        <v>264</v>
      </c>
      <c r="J18" s="55" t="s">
        <v>304</v>
      </c>
    </row>
    <row r="19" ht="47.3" customHeight="1" spans="1:10">
      <c r="A19" s="107" t="s">
        <v>234</v>
      </c>
      <c r="B19" s="52" t="s">
        <v>305</v>
      </c>
      <c r="C19" s="52" t="s">
        <v>259</v>
      </c>
      <c r="D19" s="52" t="s">
        <v>260</v>
      </c>
      <c r="E19" s="48" t="s">
        <v>306</v>
      </c>
      <c r="F19" s="52" t="s">
        <v>262</v>
      </c>
      <c r="G19" s="48" t="s">
        <v>125</v>
      </c>
      <c r="H19" s="52" t="s">
        <v>307</v>
      </c>
      <c r="I19" s="52" t="s">
        <v>264</v>
      </c>
      <c r="J19" s="55" t="s">
        <v>308</v>
      </c>
    </row>
    <row r="20" ht="47.3" customHeight="1" spans="1:10">
      <c r="A20" s="107" t="s">
        <v>234</v>
      </c>
      <c r="B20" s="52" t="s">
        <v>305</v>
      </c>
      <c r="C20" s="52" t="s">
        <v>259</v>
      </c>
      <c r="D20" s="52" t="s">
        <v>260</v>
      </c>
      <c r="E20" s="48" t="s">
        <v>309</v>
      </c>
      <c r="F20" s="52" t="s">
        <v>262</v>
      </c>
      <c r="G20" s="48" t="s">
        <v>268</v>
      </c>
      <c r="H20" s="52" t="s">
        <v>307</v>
      </c>
      <c r="I20" s="52" t="s">
        <v>264</v>
      </c>
      <c r="J20" s="55" t="s">
        <v>310</v>
      </c>
    </row>
    <row r="21" ht="47.3" customHeight="1" spans="1:10">
      <c r="A21" s="107" t="s">
        <v>234</v>
      </c>
      <c r="B21" s="52" t="s">
        <v>305</v>
      </c>
      <c r="C21" s="52" t="s">
        <v>259</v>
      </c>
      <c r="D21" s="52" t="s">
        <v>288</v>
      </c>
      <c r="E21" s="48" t="s">
        <v>311</v>
      </c>
      <c r="F21" s="52" t="s">
        <v>262</v>
      </c>
      <c r="G21" s="48" t="s">
        <v>290</v>
      </c>
      <c r="H21" s="52" t="s">
        <v>283</v>
      </c>
      <c r="I21" s="52" t="s">
        <v>264</v>
      </c>
      <c r="J21" s="55" t="s">
        <v>312</v>
      </c>
    </row>
    <row r="22" ht="47.3" customHeight="1" spans="1:10">
      <c r="A22" s="107" t="s">
        <v>234</v>
      </c>
      <c r="B22" s="52" t="s">
        <v>305</v>
      </c>
      <c r="C22" s="52" t="s">
        <v>259</v>
      </c>
      <c r="D22" s="52" t="s">
        <v>296</v>
      </c>
      <c r="E22" s="48" t="s">
        <v>313</v>
      </c>
      <c r="F22" s="52" t="s">
        <v>262</v>
      </c>
      <c r="G22" s="48" t="s">
        <v>290</v>
      </c>
      <c r="H22" s="52" t="s">
        <v>283</v>
      </c>
      <c r="I22" s="52" t="s">
        <v>264</v>
      </c>
      <c r="J22" s="55" t="s">
        <v>314</v>
      </c>
    </row>
    <row r="23" ht="47.3" customHeight="1" spans="1:10">
      <c r="A23" s="107" t="s">
        <v>234</v>
      </c>
      <c r="B23" s="52" t="s">
        <v>305</v>
      </c>
      <c r="C23" s="52" t="s">
        <v>275</v>
      </c>
      <c r="D23" s="52" t="s">
        <v>315</v>
      </c>
      <c r="E23" s="48" t="s">
        <v>316</v>
      </c>
      <c r="F23" s="52" t="s">
        <v>262</v>
      </c>
      <c r="G23" s="48" t="s">
        <v>317</v>
      </c>
      <c r="H23" s="52"/>
      <c r="I23" s="52" t="s">
        <v>318</v>
      </c>
      <c r="J23" s="55" t="s">
        <v>319</v>
      </c>
    </row>
    <row r="24" ht="47.3" customHeight="1" spans="1:10">
      <c r="A24" s="107" t="s">
        <v>234</v>
      </c>
      <c r="B24" s="52" t="s">
        <v>305</v>
      </c>
      <c r="C24" s="52" t="s">
        <v>280</v>
      </c>
      <c r="D24" s="52" t="s">
        <v>281</v>
      </c>
      <c r="E24" s="48" t="s">
        <v>320</v>
      </c>
      <c r="F24" s="52" t="s">
        <v>267</v>
      </c>
      <c r="G24" s="48" t="s">
        <v>282</v>
      </c>
      <c r="H24" s="52" t="s">
        <v>283</v>
      </c>
      <c r="I24" s="52" t="s">
        <v>264</v>
      </c>
      <c r="J24" s="55" t="s">
        <v>321</v>
      </c>
    </row>
    <row r="25" ht="47.3" customHeight="1" spans="1:10">
      <c r="A25" s="107" t="s">
        <v>234</v>
      </c>
      <c r="B25" s="52" t="s">
        <v>305</v>
      </c>
      <c r="C25" s="52" t="s">
        <v>322</v>
      </c>
      <c r="D25" s="52" t="s">
        <v>323</v>
      </c>
      <c r="E25" s="48" t="s">
        <v>324</v>
      </c>
      <c r="F25" s="52" t="s">
        <v>325</v>
      </c>
      <c r="G25" s="48" t="s">
        <v>290</v>
      </c>
      <c r="H25" s="52" t="s">
        <v>283</v>
      </c>
      <c r="I25" s="52" t="s">
        <v>264</v>
      </c>
      <c r="J25" s="55" t="s">
        <v>326</v>
      </c>
    </row>
  </sheetData>
  <mergeCells count="8">
    <mergeCell ref="A2:J2"/>
    <mergeCell ref="A3:H3"/>
    <mergeCell ref="A7:A12"/>
    <mergeCell ref="A13:A18"/>
    <mergeCell ref="A19:A25"/>
    <mergeCell ref="B7:B12"/>
    <mergeCell ref="B13:B18"/>
    <mergeCell ref="B19:B25"/>
  </mergeCells>
  <printOptions horizontalCentered="1"/>
  <pageMargins left="0.393055555555556" right="0.354166666666667" top="0.550694444444444" bottom="0.236111111111111" header="0.5" footer="0.354166666666667"/>
  <pageSetup paperSize="9" scale="53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F9"/>
  <sheetViews>
    <sheetView showZeros="0" workbookViewId="0">
      <selection activeCell="A9" sqref="A9"/>
    </sheetView>
  </sheetViews>
  <sheetFormatPr defaultColWidth="9.14545454545454" defaultRowHeight="14.25" customHeight="1" outlineLevelCol="5"/>
  <cols>
    <col min="1" max="1" width="29.0363636363636" customWidth="1"/>
    <col min="2" max="2" width="28.6" customWidth="1"/>
    <col min="3" max="3" width="31.6" customWidth="1"/>
    <col min="4" max="6" width="33.4545454545455" customWidth="1"/>
  </cols>
  <sheetData>
    <row r="1" ht="15.75" customHeight="1" spans="6:6">
      <c r="F1" s="56" t="s">
        <v>327</v>
      </c>
    </row>
    <row r="2" ht="28.5" customHeight="1" spans="1:6">
      <c r="A2" s="27" t="s">
        <v>328</v>
      </c>
      <c r="B2" s="27"/>
      <c r="C2" s="27"/>
      <c r="D2" s="27"/>
      <c r="E2" s="27"/>
      <c r="F2" s="27"/>
    </row>
    <row r="3" ht="15" customHeight="1" spans="1:6">
      <c r="A3" s="102" t="str">
        <f>"单位名称："&amp;"云南省农村科技服务中心"</f>
        <v>单位名称：云南省农村科技服务中心</v>
      </c>
      <c r="B3" s="103"/>
      <c r="C3" s="103"/>
      <c r="D3" s="59"/>
      <c r="E3" s="59"/>
      <c r="F3" s="104" t="s">
        <v>2</v>
      </c>
    </row>
    <row r="4" ht="18.75" customHeight="1" spans="1:6">
      <c r="A4" s="9" t="s">
        <v>143</v>
      </c>
      <c r="B4" s="9" t="s">
        <v>48</v>
      </c>
      <c r="C4" s="9" t="s">
        <v>49</v>
      </c>
      <c r="D4" s="15" t="s">
        <v>329</v>
      </c>
      <c r="E4" s="62"/>
      <c r="F4" s="62"/>
    </row>
    <row r="5" ht="30" customHeight="1" spans="1:6">
      <c r="A5" s="18"/>
      <c r="B5" s="18"/>
      <c r="C5" s="18"/>
      <c r="D5" s="15" t="s">
        <v>30</v>
      </c>
      <c r="E5" s="62" t="s">
        <v>57</v>
      </c>
      <c r="F5" s="62" t="s">
        <v>58</v>
      </c>
    </row>
    <row r="6" ht="16.5" customHeight="1" spans="1:6">
      <c r="A6" s="62">
        <v>1</v>
      </c>
      <c r="B6" s="62">
        <v>2</v>
      </c>
      <c r="C6" s="62">
        <v>3</v>
      </c>
      <c r="D6" s="62">
        <v>4</v>
      </c>
      <c r="E6" s="62">
        <v>5</v>
      </c>
      <c r="F6" s="62">
        <v>6</v>
      </c>
    </row>
    <row r="7" ht="20.25" customHeight="1" spans="1:6">
      <c r="A7" s="29"/>
      <c r="B7" s="29"/>
      <c r="C7" s="29"/>
      <c r="D7" s="22"/>
      <c r="E7" s="22"/>
      <c r="F7" s="22"/>
    </row>
    <row r="8" ht="17.25" customHeight="1" spans="1:6">
      <c r="A8" s="105" t="s">
        <v>108</v>
      </c>
      <c r="B8" s="106"/>
      <c r="C8" s="106" t="s">
        <v>108</v>
      </c>
      <c r="D8" s="22"/>
      <c r="E8" s="22"/>
      <c r="F8" s="22"/>
    </row>
    <row r="9" customHeight="1" spans="1:1">
      <c r="A9" t="s">
        <v>330</v>
      </c>
    </row>
  </sheetData>
  <mergeCells count="6">
    <mergeCell ref="A2:F2"/>
    <mergeCell ref="D4:F4"/>
    <mergeCell ref="A8:C8"/>
    <mergeCell ref="A4:A5"/>
    <mergeCell ref="B4:B5"/>
    <mergeCell ref="C4:C5"/>
  </mergeCells>
  <printOptions horizontalCentered="1"/>
  <pageMargins left="0.393055555555556" right="0.393055555555556" top="0.786805555555556" bottom="1" header="0.5" footer="0.5"/>
  <pageSetup paperSize="9" scale="74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Q10"/>
  <sheetViews>
    <sheetView showZeros="0" workbookViewId="0">
      <selection activeCell="A1" sqref="A1"/>
    </sheetView>
  </sheetViews>
  <sheetFormatPr defaultColWidth="9.14545454545454" defaultRowHeight="14.25" customHeight="1"/>
  <cols>
    <col min="1" max="1" width="39.1454545454545" customWidth="1"/>
    <col min="2" max="2" width="21.7090909090909" customWidth="1"/>
    <col min="3" max="3" width="35.2818181818182" customWidth="1"/>
    <col min="4" max="4" width="7.70909090909091" customWidth="1"/>
    <col min="5" max="5" width="10.2818181818182" customWidth="1"/>
    <col min="6" max="11" width="14.7454545454545" customWidth="1"/>
    <col min="12" max="16" width="12.5727272727273" customWidth="1"/>
    <col min="17" max="17" width="15.2181818181818" customWidth="1"/>
  </cols>
  <sheetData>
    <row r="1" ht="13.5" customHeight="1" spans="15:17">
      <c r="O1" s="54"/>
      <c r="P1" s="54"/>
      <c r="Q1" s="100" t="s">
        <v>331</v>
      </c>
    </row>
    <row r="2" ht="27.75" customHeight="1" spans="1:17">
      <c r="A2" s="57" t="s">
        <v>332</v>
      </c>
      <c r="B2" s="27"/>
      <c r="C2" s="27"/>
      <c r="D2" s="27"/>
      <c r="E2" s="27"/>
      <c r="F2" s="27"/>
      <c r="G2" s="27"/>
      <c r="H2" s="27"/>
      <c r="I2" s="27"/>
      <c r="J2" s="27"/>
      <c r="K2" s="45"/>
      <c r="L2" s="27"/>
      <c r="M2" s="27"/>
      <c r="N2" s="27"/>
      <c r="O2" s="45"/>
      <c r="P2" s="45"/>
      <c r="Q2" s="27"/>
    </row>
    <row r="3" ht="18.75" customHeight="1" spans="1:17">
      <c r="A3" s="93" t="str">
        <f>"单位名称："&amp;"云南省农村科技服务中心"</f>
        <v>单位名称：云南省农村科技服务中心</v>
      </c>
      <c r="B3" s="6"/>
      <c r="C3" s="6"/>
      <c r="D3" s="6"/>
      <c r="E3" s="6"/>
      <c r="F3" s="6"/>
      <c r="G3" s="6"/>
      <c r="H3" s="6"/>
      <c r="I3" s="6"/>
      <c r="J3" s="6"/>
      <c r="O3" s="64"/>
      <c r="P3" s="64"/>
      <c r="Q3" s="101" t="s">
        <v>133</v>
      </c>
    </row>
    <row r="4" ht="15.75" customHeight="1" spans="1:17">
      <c r="A4" s="9" t="s">
        <v>333</v>
      </c>
      <c r="B4" s="69" t="s">
        <v>334</v>
      </c>
      <c r="C4" s="69" t="s">
        <v>335</v>
      </c>
      <c r="D4" s="69" t="s">
        <v>336</v>
      </c>
      <c r="E4" s="69" t="s">
        <v>337</v>
      </c>
      <c r="F4" s="69" t="s">
        <v>338</v>
      </c>
      <c r="G4" s="70" t="s">
        <v>150</v>
      </c>
      <c r="H4" s="70"/>
      <c r="I4" s="70"/>
      <c r="J4" s="70"/>
      <c r="K4" s="71"/>
      <c r="L4" s="70"/>
      <c r="M4" s="70"/>
      <c r="N4" s="70"/>
      <c r="O4" s="86"/>
      <c r="P4" s="71"/>
      <c r="Q4" s="87"/>
    </row>
    <row r="5" ht="17.25" customHeight="1" spans="1:17">
      <c r="A5" s="14"/>
      <c r="B5" s="72"/>
      <c r="C5" s="72"/>
      <c r="D5" s="72"/>
      <c r="E5" s="72"/>
      <c r="F5" s="72"/>
      <c r="G5" s="72" t="s">
        <v>30</v>
      </c>
      <c r="H5" s="72" t="s">
        <v>33</v>
      </c>
      <c r="I5" s="72" t="s">
        <v>339</v>
      </c>
      <c r="J5" s="72" t="s">
        <v>340</v>
      </c>
      <c r="K5" s="73" t="s">
        <v>341</v>
      </c>
      <c r="L5" s="88" t="s">
        <v>342</v>
      </c>
      <c r="M5" s="88"/>
      <c r="N5" s="88"/>
      <c r="O5" s="89"/>
      <c r="P5" s="90"/>
      <c r="Q5" s="74"/>
    </row>
    <row r="6" ht="54" customHeight="1" spans="1:17">
      <c r="A6" s="17"/>
      <c r="B6" s="74"/>
      <c r="C6" s="74"/>
      <c r="D6" s="74"/>
      <c r="E6" s="74"/>
      <c r="F6" s="74"/>
      <c r="G6" s="74"/>
      <c r="H6" s="74" t="s">
        <v>32</v>
      </c>
      <c r="I6" s="74"/>
      <c r="J6" s="74"/>
      <c r="K6" s="75"/>
      <c r="L6" s="74" t="s">
        <v>32</v>
      </c>
      <c r="M6" s="74" t="s">
        <v>43</v>
      </c>
      <c r="N6" s="74" t="s">
        <v>157</v>
      </c>
      <c r="O6" s="91" t="s">
        <v>39</v>
      </c>
      <c r="P6" s="75" t="s">
        <v>40</v>
      </c>
      <c r="Q6" s="74" t="s">
        <v>41</v>
      </c>
    </row>
    <row r="7" ht="15" customHeight="1" spans="1:17">
      <c r="A7" s="18">
        <v>1</v>
      </c>
      <c r="B7" s="94">
        <v>2</v>
      </c>
      <c r="C7" s="94">
        <v>3</v>
      </c>
      <c r="D7" s="94">
        <v>4</v>
      </c>
      <c r="E7" s="94">
        <v>5</v>
      </c>
      <c r="F7" s="94">
        <v>6</v>
      </c>
      <c r="G7" s="95">
        <v>7</v>
      </c>
      <c r="H7" s="95">
        <v>8</v>
      </c>
      <c r="I7" s="95">
        <v>9</v>
      </c>
      <c r="J7" s="95">
        <v>10</v>
      </c>
      <c r="K7" s="95">
        <v>11</v>
      </c>
      <c r="L7" s="95">
        <v>12</v>
      </c>
      <c r="M7" s="95">
        <v>13</v>
      </c>
      <c r="N7" s="95">
        <v>14</v>
      </c>
      <c r="O7" s="95">
        <v>15</v>
      </c>
      <c r="P7" s="95">
        <v>16</v>
      </c>
      <c r="Q7" s="95">
        <v>17</v>
      </c>
    </row>
    <row r="8" ht="21" customHeight="1" spans="1:17">
      <c r="A8" s="76" t="s">
        <v>45</v>
      </c>
      <c r="B8" s="77"/>
      <c r="C8" s="77"/>
      <c r="D8" s="77"/>
      <c r="E8" s="96"/>
      <c r="F8" s="22">
        <v>5000</v>
      </c>
      <c r="G8" s="22">
        <v>5000</v>
      </c>
      <c r="H8" s="22">
        <v>5000</v>
      </c>
      <c r="I8" s="22"/>
      <c r="J8" s="22"/>
      <c r="K8" s="22"/>
      <c r="L8" s="22"/>
      <c r="M8" s="22"/>
      <c r="N8" s="22"/>
      <c r="O8" s="22"/>
      <c r="P8" s="22"/>
      <c r="Q8" s="22"/>
    </row>
    <row r="9" ht="21" customHeight="1" spans="1:17">
      <c r="A9" s="97" t="s">
        <v>182</v>
      </c>
      <c r="B9" s="77" t="s">
        <v>343</v>
      </c>
      <c r="C9" s="77" t="s">
        <v>344</v>
      </c>
      <c r="D9" s="98" t="s">
        <v>345</v>
      </c>
      <c r="E9" s="99">
        <v>25</v>
      </c>
      <c r="F9" s="22">
        <v>5000</v>
      </c>
      <c r="G9" s="22">
        <v>5000</v>
      </c>
      <c r="H9" s="22">
        <v>5000</v>
      </c>
      <c r="I9" s="22"/>
      <c r="J9" s="22"/>
      <c r="K9" s="22"/>
      <c r="L9" s="22"/>
      <c r="M9" s="22"/>
      <c r="N9" s="22"/>
      <c r="O9" s="22"/>
      <c r="P9" s="22"/>
      <c r="Q9" s="22"/>
    </row>
    <row r="10" ht="21" customHeight="1" spans="1:17">
      <c r="A10" s="79" t="s">
        <v>108</v>
      </c>
      <c r="B10" s="80"/>
      <c r="C10" s="80"/>
      <c r="D10" s="80"/>
      <c r="E10" s="96"/>
      <c r="F10" s="22">
        <v>5000</v>
      </c>
      <c r="G10" s="22">
        <v>5000</v>
      </c>
      <c r="H10" s="22">
        <v>5000</v>
      </c>
      <c r="I10" s="22"/>
      <c r="J10" s="22"/>
      <c r="K10" s="22"/>
      <c r="L10" s="22"/>
      <c r="M10" s="22"/>
      <c r="N10" s="22"/>
      <c r="O10" s="22"/>
      <c r="P10" s="22"/>
      <c r="Q10" s="22"/>
    </row>
  </sheetData>
  <mergeCells count="16">
    <mergeCell ref="A2:Q2"/>
    <mergeCell ref="A3:F3"/>
    <mergeCell ref="G4:Q4"/>
    <mergeCell ref="L5:Q5"/>
    <mergeCell ref="A10:E10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0.354166666666667" right="0.118055555555556" top="1" bottom="0.511805555555556" header="0.5" footer="0.5"/>
  <pageSetup paperSize="9" scale="51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N11"/>
  <sheetViews>
    <sheetView showZeros="0" workbookViewId="0">
      <selection activeCell="C21" sqref="C21"/>
    </sheetView>
  </sheetViews>
  <sheetFormatPr defaultColWidth="9.14545454545454" defaultRowHeight="14.25" customHeight="1"/>
  <cols>
    <col min="1" max="1" width="31.4272727272727" customWidth="1"/>
    <col min="2" max="2" width="21.7090909090909" customWidth="1"/>
    <col min="3" max="3" width="26.7090909090909" customWidth="1"/>
    <col min="4" max="14" width="16.6" customWidth="1"/>
  </cols>
  <sheetData>
    <row r="1" ht="13.5" customHeight="1" spans="1:14">
      <c r="A1" s="61"/>
      <c r="B1" s="61"/>
      <c r="C1" s="61"/>
      <c r="D1" s="61"/>
      <c r="E1" s="61"/>
      <c r="F1" s="61"/>
      <c r="G1" s="61"/>
      <c r="H1" s="66"/>
      <c r="I1" s="61"/>
      <c r="J1" s="61"/>
      <c r="K1" s="61"/>
      <c r="L1" s="54"/>
      <c r="M1" s="82"/>
      <c r="N1" s="83" t="s">
        <v>346</v>
      </c>
    </row>
    <row r="2" ht="27.75" customHeight="1" spans="1:14">
      <c r="A2" s="57" t="s">
        <v>347</v>
      </c>
      <c r="B2" s="67"/>
      <c r="C2" s="67"/>
      <c r="D2" s="67"/>
      <c r="E2" s="67"/>
      <c r="F2" s="67"/>
      <c r="G2" s="67"/>
      <c r="H2" s="68"/>
      <c r="I2" s="67"/>
      <c r="J2" s="67"/>
      <c r="K2" s="67"/>
      <c r="L2" s="45"/>
      <c r="M2" s="68"/>
      <c r="N2" s="67"/>
    </row>
    <row r="3" ht="18.75" customHeight="1" spans="1:14">
      <c r="A3" s="58" t="str">
        <f>"单位名称："&amp;"云南省农村科技服务中心"</f>
        <v>单位名称：云南省农村科技服务中心</v>
      </c>
      <c r="B3" s="59"/>
      <c r="C3" s="59"/>
      <c r="D3" s="59"/>
      <c r="E3" s="59"/>
      <c r="F3" s="59"/>
      <c r="G3" s="59"/>
      <c r="H3" s="66"/>
      <c r="I3" s="61"/>
      <c r="J3" s="61"/>
      <c r="K3" s="61"/>
      <c r="L3" s="64"/>
      <c r="M3" s="84"/>
      <c r="N3" s="85" t="s">
        <v>133</v>
      </c>
    </row>
    <row r="4" ht="15.75" customHeight="1" spans="1:14">
      <c r="A4" s="9" t="s">
        <v>333</v>
      </c>
      <c r="B4" s="69" t="s">
        <v>348</v>
      </c>
      <c r="C4" s="69" t="s">
        <v>349</v>
      </c>
      <c r="D4" s="70" t="s">
        <v>150</v>
      </c>
      <c r="E4" s="70"/>
      <c r="F4" s="70"/>
      <c r="G4" s="70"/>
      <c r="H4" s="71"/>
      <c r="I4" s="70"/>
      <c r="J4" s="70"/>
      <c r="K4" s="70"/>
      <c r="L4" s="86"/>
      <c r="M4" s="71"/>
      <c r="N4" s="87"/>
    </row>
    <row r="5" ht="17.25" customHeight="1" spans="1:14">
      <c r="A5" s="14"/>
      <c r="B5" s="72"/>
      <c r="C5" s="72"/>
      <c r="D5" s="72" t="s">
        <v>30</v>
      </c>
      <c r="E5" s="72" t="s">
        <v>33</v>
      </c>
      <c r="F5" s="72" t="s">
        <v>339</v>
      </c>
      <c r="G5" s="72" t="s">
        <v>340</v>
      </c>
      <c r="H5" s="73" t="s">
        <v>341</v>
      </c>
      <c r="I5" s="88" t="s">
        <v>342</v>
      </c>
      <c r="J5" s="88"/>
      <c r="K5" s="88"/>
      <c r="L5" s="89"/>
      <c r="M5" s="90"/>
      <c r="N5" s="74"/>
    </row>
    <row r="6" ht="54" customHeight="1" spans="1:14">
      <c r="A6" s="17"/>
      <c r="B6" s="74"/>
      <c r="C6" s="74"/>
      <c r="D6" s="74"/>
      <c r="E6" s="74"/>
      <c r="F6" s="74"/>
      <c r="G6" s="74"/>
      <c r="H6" s="75"/>
      <c r="I6" s="74" t="s">
        <v>32</v>
      </c>
      <c r="J6" s="74" t="s">
        <v>43</v>
      </c>
      <c r="K6" s="74" t="s">
        <v>157</v>
      </c>
      <c r="L6" s="91" t="s">
        <v>39</v>
      </c>
      <c r="M6" s="75" t="s">
        <v>40</v>
      </c>
      <c r="N6" s="74" t="s">
        <v>41</v>
      </c>
    </row>
    <row r="7" ht="15" customHeight="1" spans="1:14">
      <c r="A7" s="17">
        <v>1</v>
      </c>
      <c r="B7" s="74">
        <v>2</v>
      </c>
      <c r="C7" s="74">
        <v>3</v>
      </c>
      <c r="D7" s="75">
        <v>4</v>
      </c>
      <c r="E7" s="75">
        <v>5</v>
      </c>
      <c r="F7" s="75">
        <v>6</v>
      </c>
      <c r="G7" s="75">
        <v>7</v>
      </c>
      <c r="H7" s="75">
        <v>8</v>
      </c>
      <c r="I7" s="75">
        <v>9</v>
      </c>
      <c r="J7" s="75">
        <v>10</v>
      </c>
      <c r="K7" s="75">
        <v>11</v>
      </c>
      <c r="L7" s="75">
        <v>12</v>
      </c>
      <c r="M7" s="75">
        <v>13</v>
      </c>
      <c r="N7" s="75">
        <v>14</v>
      </c>
    </row>
    <row r="8" ht="21" customHeight="1" spans="1:14">
      <c r="A8" s="76"/>
      <c r="B8" s="77"/>
      <c r="C8" s="77"/>
      <c r="D8" s="78"/>
      <c r="E8" s="78"/>
      <c r="F8" s="78"/>
      <c r="G8" s="78"/>
      <c r="H8" s="78"/>
      <c r="I8" s="78"/>
      <c r="J8" s="78"/>
      <c r="K8" s="78"/>
      <c r="L8" s="92"/>
      <c r="M8" s="78"/>
      <c r="N8" s="78"/>
    </row>
    <row r="9" ht="21" customHeight="1" spans="1:14">
      <c r="A9" s="76"/>
      <c r="B9" s="77"/>
      <c r="C9" s="77"/>
      <c r="D9" s="78"/>
      <c r="E9" s="78"/>
      <c r="F9" s="78"/>
      <c r="G9" s="78"/>
      <c r="H9" s="78"/>
      <c r="I9" s="78"/>
      <c r="J9" s="78"/>
      <c r="K9" s="78"/>
      <c r="L9" s="92"/>
      <c r="M9" s="78"/>
      <c r="N9" s="78"/>
    </row>
    <row r="10" ht="21" customHeight="1" spans="1:14">
      <c r="A10" s="79" t="s">
        <v>108</v>
      </c>
      <c r="B10" s="80"/>
      <c r="C10" s="81"/>
      <c r="D10" s="78"/>
      <c r="E10" s="78"/>
      <c r="F10" s="78"/>
      <c r="G10" s="78"/>
      <c r="H10" s="78"/>
      <c r="I10" s="78"/>
      <c r="J10" s="78"/>
      <c r="K10" s="78"/>
      <c r="L10" s="92"/>
      <c r="M10" s="78"/>
      <c r="N10" s="78"/>
    </row>
    <row r="11" customHeight="1" spans="1:1">
      <c r="A11" t="s">
        <v>350</v>
      </c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rintOptions horizontalCentered="1"/>
  <pageMargins left="0.354166666666667" right="0.196527777777778" top="1" bottom="0.590277777777778" header="0.5" footer="0.5"/>
  <pageSetup paperSize="9" scale="55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X9"/>
  <sheetViews>
    <sheetView showZeros="0" workbookViewId="0">
      <selection activeCell="D22" sqref="D21:D22"/>
    </sheetView>
  </sheetViews>
  <sheetFormatPr defaultColWidth="9.14545454545454" defaultRowHeight="14.25" customHeight="1"/>
  <cols>
    <col min="1" max="1" width="31.8636363636364" customWidth="1"/>
    <col min="2" max="24" width="11.6272727272727" customWidth="1"/>
  </cols>
  <sheetData>
    <row r="1" ht="13.5" customHeight="1" spans="4:24">
      <c r="D1" s="56"/>
      <c r="W1" s="54"/>
      <c r="X1" s="54" t="s">
        <v>351</v>
      </c>
    </row>
    <row r="2" ht="27.75" customHeight="1" spans="1:24">
      <c r="A2" s="57" t="s">
        <v>352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</row>
    <row r="3" ht="18" customHeight="1" spans="1:24">
      <c r="A3" s="58" t="str">
        <f>"单位名称："&amp;"云南省农村科技服务中心"</f>
        <v>单位名称：云南省农村科技服务中心</v>
      </c>
      <c r="B3" s="59"/>
      <c r="C3" s="59"/>
      <c r="D3" s="60"/>
      <c r="E3" s="61"/>
      <c r="F3" s="61"/>
      <c r="G3" s="61"/>
      <c r="H3" s="61"/>
      <c r="I3" s="61"/>
      <c r="W3" s="64"/>
      <c r="X3" s="64" t="s">
        <v>133</v>
      </c>
    </row>
    <row r="4" ht="19.5" customHeight="1" spans="1:24">
      <c r="A4" s="15" t="s">
        <v>353</v>
      </c>
      <c r="B4" s="10" t="s">
        <v>150</v>
      </c>
      <c r="C4" s="11"/>
      <c r="D4" s="11"/>
      <c r="E4" s="62" t="s">
        <v>354</v>
      </c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  <c r="T4" s="62"/>
      <c r="U4" s="62"/>
      <c r="V4" s="62"/>
      <c r="W4" s="62"/>
      <c r="X4" s="62"/>
    </row>
    <row r="5" ht="40.5" customHeight="1" spans="1:24">
      <c r="A5" s="18"/>
      <c r="B5" s="28" t="s">
        <v>30</v>
      </c>
      <c r="C5" s="9" t="s">
        <v>33</v>
      </c>
      <c r="D5" s="63" t="s">
        <v>355</v>
      </c>
      <c r="E5" s="62" t="s">
        <v>356</v>
      </c>
      <c r="F5" s="62" t="s">
        <v>357</v>
      </c>
      <c r="G5" s="62" t="s">
        <v>358</v>
      </c>
      <c r="H5" s="62" t="s">
        <v>359</v>
      </c>
      <c r="I5" s="62" t="s">
        <v>360</v>
      </c>
      <c r="J5" s="62" t="s">
        <v>361</v>
      </c>
      <c r="K5" s="62" t="s">
        <v>362</v>
      </c>
      <c r="L5" s="62" t="s">
        <v>363</v>
      </c>
      <c r="M5" s="62" t="s">
        <v>364</v>
      </c>
      <c r="N5" s="62" t="s">
        <v>365</v>
      </c>
      <c r="O5" s="62" t="s">
        <v>366</v>
      </c>
      <c r="P5" s="62" t="s">
        <v>367</v>
      </c>
      <c r="Q5" s="62" t="s">
        <v>368</v>
      </c>
      <c r="R5" s="62" t="s">
        <v>369</v>
      </c>
      <c r="S5" s="62" t="s">
        <v>370</v>
      </c>
      <c r="T5" s="62" t="s">
        <v>371</v>
      </c>
      <c r="U5" s="62" t="s">
        <v>372</v>
      </c>
      <c r="V5" s="62" t="s">
        <v>373</v>
      </c>
      <c r="W5" s="62" t="s">
        <v>374</v>
      </c>
      <c r="X5" s="62" t="s">
        <v>375</v>
      </c>
    </row>
    <row r="6" ht="19.5" customHeight="1" spans="1:24">
      <c r="A6" s="62">
        <v>1</v>
      </c>
      <c r="B6" s="62">
        <v>2</v>
      </c>
      <c r="C6" s="62">
        <v>3</v>
      </c>
      <c r="D6" s="10">
        <v>4</v>
      </c>
      <c r="E6" s="62">
        <v>5</v>
      </c>
      <c r="F6" s="62">
        <v>6</v>
      </c>
      <c r="G6" s="62">
        <v>7</v>
      </c>
      <c r="H6" s="10">
        <v>8</v>
      </c>
      <c r="I6" s="62">
        <v>9</v>
      </c>
      <c r="J6" s="62">
        <v>10</v>
      </c>
      <c r="K6" s="62">
        <v>11</v>
      </c>
      <c r="L6" s="10">
        <v>12</v>
      </c>
      <c r="M6" s="62">
        <v>13</v>
      </c>
      <c r="N6" s="62">
        <v>14</v>
      </c>
      <c r="O6" s="62">
        <v>15</v>
      </c>
      <c r="P6" s="10">
        <v>16</v>
      </c>
      <c r="Q6" s="62">
        <v>17</v>
      </c>
      <c r="R6" s="62">
        <v>18</v>
      </c>
      <c r="S6" s="62">
        <v>19</v>
      </c>
      <c r="T6" s="10">
        <v>20</v>
      </c>
      <c r="U6" s="10">
        <v>21</v>
      </c>
      <c r="V6" s="10">
        <v>22</v>
      </c>
      <c r="W6" s="62">
        <v>23</v>
      </c>
      <c r="X6" s="62">
        <v>24</v>
      </c>
    </row>
    <row r="7" ht="28.4" customHeight="1" spans="1:24">
      <c r="A7" s="29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65"/>
      <c r="X7" s="22"/>
    </row>
    <row r="8" ht="29.9" customHeight="1" spans="1:24">
      <c r="A8" s="29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65"/>
      <c r="X8" s="22"/>
    </row>
    <row r="9" ht="32" customHeight="1" spans="1:1">
      <c r="A9" t="s">
        <v>376</v>
      </c>
    </row>
  </sheetData>
  <mergeCells count="5">
    <mergeCell ref="A2:X2"/>
    <mergeCell ref="A3:I3"/>
    <mergeCell ref="B4:D4"/>
    <mergeCell ref="E4:X4"/>
    <mergeCell ref="A4:A5"/>
  </mergeCells>
  <printOptions horizontalCentered="1"/>
  <pageMargins left="0.236111111111111" right="0.236111111111111" top="0.708333333333333" bottom="0.550694444444444" header="0.5" footer="0.5"/>
  <pageSetup paperSize="9" scale="47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J8"/>
  <sheetViews>
    <sheetView showZeros="0" workbookViewId="0">
      <selection activeCell="J1" sqref="J$1:J$1048576"/>
    </sheetView>
  </sheetViews>
  <sheetFormatPr defaultColWidth="9.14545454545454" defaultRowHeight="12" customHeight="1" outlineLevelRow="7"/>
  <cols>
    <col min="1" max="2" width="22.6272727272727" customWidth="1"/>
    <col min="3" max="3" width="16.3181818181818" customWidth="1"/>
    <col min="4" max="4" width="15.6" customWidth="1"/>
    <col min="5" max="5" width="23.5727272727273" customWidth="1"/>
    <col min="6" max="6" width="11.2818181818182" customWidth="1"/>
    <col min="7" max="7" width="14.8818181818182" customWidth="1"/>
    <col min="8" max="8" width="10.8818181818182" customWidth="1"/>
    <col min="9" max="9" width="13.4272727272727" customWidth="1"/>
    <col min="10" max="10" width="15.7363636363636" customWidth="1"/>
  </cols>
  <sheetData>
    <row r="1" customHeight="1" spans="10:10">
      <c r="J1" s="54" t="s">
        <v>377</v>
      </c>
    </row>
    <row r="2" ht="28.5" customHeight="1" spans="1:10">
      <c r="A2" s="44" t="s">
        <v>378</v>
      </c>
      <c r="B2" s="27"/>
      <c r="C2" s="27"/>
      <c r="D2" s="27"/>
      <c r="E2" s="27"/>
      <c r="F2" s="45"/>
      <c r="G2" s="27"/>
      <c r="H2" s="45"/>
      <c r="I2" s="45"/>
      <c r="J2" s="27"/>
    </row>
    <row r="3" ht="17.25" customHeight="1" spans="1:1">
      <c r="A3" s="4" t="str">
        <f>"单位名称："&amp;"云南省农村科技服务中心"</f>
        <v>单位名称：云南省农村科技服务中心</v>
      </c>
    </row>
    <row r="4" ht="44.25" customHeight="1" spans="1:10">
      <c r="A4" s="46" t="s">
        <v>248</v>
      </c>
      <c r="B4" s="46" t="s">
        <v>249</v>
      </c>
      <c r="C4" s="46" t="s">
        <v>250</v>
      </c>
      <c r="D4" s="46" t="s">
        <v>251</v>
      </c>
      <c r="E4" s="46" t="s">
        <v>252</v>
      </c>
      <c r="F4" s="47" t="s">
        <v>253</v>
      </c>
      <c r="G4" s="46" t="s">
        <v>254</v>
      </c>
      <c r="H4" s="47" t="s">
        <v>255</v>
      </c>
      <c r="I4" s="47" t="s">
        <v>256</v>
      </c>
      <c r="J4" s="46" t="s">
        <v>257</v>
      </c>
    </row>
    <row r="5" ht="14.25" customHeight="1" spans="1:10">
      <c r="A5" s="46">
        <v>1</v>
      </c>
      <c r="B5" s="46">
        <v>2</v>
      </c>
      <c r="C5" s="46">
        <v>3</v>
      </c>
      <c r="D5" s="46">
        <v>4</v>
      </c>
      <c r="E5" s="46">
        <v>5</v>
      </c>
      <c r="F5" s="47">
        <v>6</v>
      </c>
      <c r="G5" s="46">
        <v>7</v>
      </c>
      <c r="H5" s="47">
        <v>8</v>
      </c>
      <c r="I5" s="47">
        <v>9</v>
      </c>
      <c r="J5" s="46">
        <v>10</v>
      </c>
    </row>
    <row r="6" ht="21.8" customHeight="1" spans="1:10">
      <c r="A6" s="48"/>
      <c r="B6" s="49"/>
      <c r="C6" s="49"/>
      <c r="D6" s="49"/>
      <c r="E6" s="50"/>
      <c r="F6" s="51"/>
      <c r="G6" s="50"/>
      <c r="H6" s="51"/>
      <c r="I6" s="51"/>
      <c r="J6" s="50"/>
    </row>
    <row r="7" ht="60.8" customHeight="1" spans="1:10">
      <c r="A7" s="48"/>
      <c r="B7" s="52"/>
      <c r="C7" s="52"/>
      <c r="D7" s="52"/>
      <c r="E7" s="48"/>
      <c r="F7" s="52"/>
      <c r="G7" s="48"/>
      <c r="H7" s="52"/>
      <c r="I7" s="52"/>
      <c r="J7" s="55"/>
    </row>
    <row r="8" ht="33" customHeight="1" spans="1:1">
      <c r="A8" s="53" t="s">
        <v>379</v>
      </c>
    </row>
  </sheetData>
  <mergeCells count="2">
    <mergeCell ref="A2:J2"/>
    <mergeCell ref="A3:H3"/>
  </mergeCells>
  <printOptions horizontalCentered="1"/>
  <pageMargins left="0.472222222222222" right="0.314583333333333" top="0.708333333333333" bottom="1" header="0.5" footer="0.5"/>
  <pageSetup paperSize="9" scale="85" orientation="landscape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H10"/>
  <sheetViews>
    <sheetView showZeros="0" workbookViewId="0">
      <selection activeCell="A1" sqref="A1"/>
    </sheetView>
  </sheetViews>
  <sheetFormatPr defaultColWidth="8.85454545454546" defaultRowHeight="15" customHeight="1" outlineLevelCol="7"/>
  <cols>
    <col min="1" max="1" width="28.8727272727273" customWidth="1"/>
    <col min="2" max="2" width="19.7454545454545" customWidth="1"/>
    <col min="3" max="3" width="33.3181818181818" customWidth="1"/>
    <col min="4" max="4" width="22.6272727272727" customWidth="1"/>
    <col min="5" max="5" width="14.4454545454545" customWidth="1"/>
    <col min="6" max="6" width="17.1727272727273" customWidth="1"/>
    <col min="7" max="7" width="17.3181818181818" customWidth="1"/>
    <col min="8" max="8" width="16.8181818181818" customWidth="1"/>
  </cols>
  <sheetData>
    <row r="1" ht="18.75" customHeight="1" spans="1:8">
      <c r="A1" s="34"/>
      <c r="B1" s="34"/>
      <c r="C1" s="34"/>
      <c r="D1" s="34"/>
      <c r="E1" s="34"/>
      <c r="F1" s="34"/>
      <c r="G1" s="34"/>
      <c r="H1" s="35" t="s">
        <v>380</v>
      </c>
    </row>
    <row r="2" ht="30.65" customHeight="1" spans="1:8">
      <c r="A2" s="36" t="s">
        <v>381</v>
      </c>
      <c r="B2" s="36"/>
      <c r="C2" s="36"/>
      <c r="D2" s="36"/>
      <c r="E2" s="36"/>
      <c r="F2" s="36"/>
      <c r="G2" s="36"/>
      <c r="H2" s="36"/>
    </row>
    <row r="3" ht="18.75" customHeight="1" spans="1:8">
      <c r="A3" s="34" t="str">
        <f>"单位名称："&amp;"云南省农村科技服务中心"</f>
        <v>单位名称：云南省农村科技服务中心</v>
      </c>
      <c r="B3" s="34"/>
      <c r="C3" s="34"/>
      <c r="D3" s="34"/>
      <c r="E3" s="34"/>
      <c r="F3" s="34"/>
      <c r="G3" s="34"/>
      <c r="H3" s="34"/>
    </row>
    <row r="4" ht="18.75" customHeight="1" spans="1:8">
      <c r="A4" s="37" t="s">
        <v>143</v>
      </c>
      <c r="B4" s="37" t="s">
        <v>382</v>
      </c>
      <c r="C4" s="37" t="s">
        <v>383</v>
      </c>
      <c r="D4" s="37" t="s">
        <v>384</v>
      </c>
      <c r="E4" s="37" t="s">
        <v>385</v>
      </c>
      <c r="F4" s="37" t="s">
        <v>386</v>
      </c>
      <c r="G4" s="37"/>
      <c r="H4" s="37"/>
    </row>
    <row r="5" ht="18.75" customHeight="1" spans="1:8">
      <c r="A5" s="37"/>
      <c r="B5" s="37"/>
      <c r="C5" s="37"/>
      <c r="D5" s="37"/>
      <c r="E5" s="37"/>
      <c r="F5" s="37" t="s">
        <v>337</v>
      </c>
      <c r="G5" s="37" t="s">
        <v>387</v>
      </c>
      <c r="H5" s="37" t="s">
        <v>388</v>
      </c>
    </row>
    <row r="6" ht="18.75" customHeight="1" spans="1:8">
      <c r="A6" s="38" t="s">
        <v>125</v>
      </c>
      <c r="B6" s="38" t="s">
        <v>126</v>
      </c>
      <c r="C6" s="38" t="s">
        <v>127</v>
      </c>
      <c r="D6" s="38" t="s">
        <v>128</v>
      </c>
      <c r="E6" s="38" t="s">
        <v>129</v>
      </c>
      <c r="F6" s="38" t="s">
        <v>130</v>
      </c>
      <c r="G6" s="38" t="s">
        <v>389</v>
      </c>
      <c r="H6" s="38" t="s">
        <v>390</v>
      </c>
    </row>
    <row r="7" ht="29.9" customHeight="1" spans="1:8">
      <c r="A7" s="39" t="s">
        <v>45</v>
      </c>
      <c r="B7" s="39" t="s">
        <v>391</v>
      </c>
      <c r="C7" s="39" t="s">
        <v>392</v>
      </c>
      <c r="D7" s="39" t="s">
        <v>393</v>
      </c>
      <c r="E7" s="37" t="s">
        <v>394</v>
      </c>
      <c r="F7" s="40">
        <v>18</v>
      </c>
      <c r="G7" s="41">
        <v>6000</v>
      </c>
      <c r="H7" s="41">
        <v>108000</v>
      </c>
    </row>
    <row r="8" ht="29.9" customHeight="1" spans="1:8">
      <c r="A8" s="39" t="s">
        <v>45</v>
      </c>
      <c r="B8" s="39" t="s">
        <v>391</v>
      </c>
      <c r="C8" s="39" t="s">
        <v>395</v>
      </c>
      <c r="D8" s="39" t="s">
        <v>396</v>
      </c>
      <c r="E8" s="37" t="s">
        <v>394</v>
      </c>
      <c r="F8" s="40">
        <v>12</v>
      </c>
      <c r="G8" s="41">
        <v>9000</v>
      </c>
      <c r="H8" s="41">
        <v>108000</v>
      </c>
    </row>
    <row r="9" ht="20.15" customHeight="1" spans="1:8">
      <c r="A9" s="37" t="s">
        <v>30</v>
      </c>
      <c r="B9" s="37"/>
      <c r="C9" s="37"/>
      <c r="D9" s="37"/>
      <c r="E9" s="37"/>
      <c r="F9" s="40">
        <v>30</v>
      </c>
      <c r="G9" s="41"/>
      <c r="H9" s="41">
        <v>216000</v>
      </c>
    </row>
    <row r="10" ht="19.5" customHeight="1" spans="1:8">
      <c r="A10" s="39" t="s">
        <v>397</v>
      </c>
      <c r="B10" s="39"/>
      <c r="C10" s="39"/>
      <c r="D10" s="39"/>
      <c r="E10" s="39"/>
      <c r="F10" s="42"/>
      <c r="G10" s="43"/>
      <c r="H10" s="43"/>
    </row>
  </sheetData>
  <mergeCells count="9">
    <mergeCell ref="A2:H2"/>
    <mergeCell ref="F4:H4"/>
    <mergeCell ref="A9:E9"/>
    <mergeCell ref="A10:H10"/>
    <mergeCell ref="A4:A5"/>
    <mergeCell ref="B4:B5"/>
    <mergeCell ref="C4:C5"/>
    <mergeCell ref="D4:D5"/>
    <mergeCell ref="E4:E5"/>
  </mergeCells>
  <printOptions horizontalCentered="1"/>
  <pageMargins left="0.275" right="0.275" top="1" bottom="1" header="0.5" footer="0.5"/>
  <pageSetup paperSize="9" scale="85" orientation="landscape" horizontalDpi="600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K17"/>
  <sheetViews>
    <sheetView showZeros="0" workbookViewId="0">
      <selection activeCell="A1" sqref="A1"/>
    </sheetView>
  </sheetViews>
  <sheetFormatPr defaultColWidth="9.14545454545454" defaultRowHeight="14.25" customHeight="1"/>
  <cols>
    <col min="1" max="1" width="16.3181818181818" customWidth="1"/>
    <col min="2" max="2" width="29.0363636363636" customWidth="1"/>
    <col min="3" max="3" width="23.8545454545455" customWidth="1"/>
    <col min="4" max="7" width="19.6" customWidth="1"/>
    <col min="8" max="8" width="15.4272727272727" customWidth="1"/>
    <col min="9" max="9" width="19.6" customWidth="1"/>
    <col min="10" max="10" width="14.5" customWidth="1"/>
    <col min="11" max="11" width="16.3181818181818" customWidth="1"/>
  </cols>
  <sheetData>
    <row r="1" ht="13.5" customHeight="1" spans="4:11">
      <c r="D1" s="1"/>
      <c r="E1" s="1"/>
      <c r="F1" s="1"/>
      <c r="G1" s="1"/>
      <c r="K1" s="2" t="s">
        <v>398</v>
      </c>
    </row>
    <row r="2" ht="27.75" customHeight="1" spans="1:11">
      <c r="A2" s="27" t="s">
        <v>399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13.5" customHeight="1" spans="1:11">
      <c r="A3" s="4" t="str">
        <f>"单位名称："&amp;"云南省农村科技服务中心"</f>
        <v>单位名称：云南省农村科技服务中心</v>
      </c>
      <c r="B3" s="5"/>
      <c r="C3" s="5"/>
      <c r="D3" s="5"/>
      <c r="E3" s="5"/>
      <c r="F3" s="5"/>
      <c r="G3" s="5"/>
      <c r="H3" s="6"/>
      <c r="I3" s="6"/>
      <c r="J3" s="6"/>
      <c r="K3" s="7" t="s">
        <v>133</v>
      </c>
    </row>
    <row r="4" ht="21.75" customHeight="1" spans="1:11">
      <c r="A4" s="8" t="s">
        <v>205</v>
      </c>
      <c r="B4" s="8" t="s">
        <v>145</v>
      </c>
      <c r="C4" s="8" t="s">
        <v>206</v>
      </c>
      <c r="D4" s="9" t="s">
        <v>146</v>
      </c>
      <c r="E4" s="9" t="s">
        <v>147</v>
      </c>
      <c r="F4" s="9" t="s">
        <v>148</v>
      </c>
      <c r="G4" s="9" t="s">
        <v>149</v>
      </c>
      <c r="H4" s="15" t="s">
        <v>30</v>
      </c>
      <c r="I4" s="10" t="s">
        <v>400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8"/>
      <c r="I5" s="9" t="s">
        <v>33</v>
      </c>
      <c r="J5" s="9" t="s">
        <v>34</v>
      </c>
      <c r="K5" s="9" t="s">
        <v>35</v>
      </c>
    </row>
    <row r="6" ht="40.5" customHeight="1" spans="1:11">
      <c r="A6" s="16"/>
      <c r="B6" s="16"/>
      <c r="C6" s="16"/>
      <c r="D6" s="17"/>
      <c r="E6" s="17"/>
      <c r="F6" s="17"/>
      <c r="G6" s="17"/>
      <c r="H6" s="18"/>
      <c r="I6" s="17" t="s">
        <v>32</v>
      </c>
      <c r="J6" s="17"/>
      <c r="K6" s="17"/>
    </row>
    <row r="7" ht="15" customHeight="1" spans="1:11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33">
        <v>10</v>
      </c>
      <c r="K7" s="33">
        <v>11</v>
      </c>
    </row>
    <row r="8" ht="30.65" customHeight="1" spans="1:11">
      <c r="A8" s="29"/>
      <c r="B8" s="20" t="s">
        <v>401</v>
      </c>
      <c r="C8" s="29"/>
      <c r="D8" s="29"/>
      <c r="E8" s="29"/>
      <c r="F8" s="29"/>
      <c r="G8" s="29"/>
      <c r="H8" s="22">
        <v>450000</v>
      </c>
      <c r="I8" s="22">
        <v>450000</v>
      </c>
      <c r="J8" s="22"/>
      <c r="K8" s="22"/>
    </row>
    <row r="9" ht="30.65" customHeight="1" spans="1:11">
      <c r="A9" s="20" t="s">
        <v>210</v>
      </c>
      <c r="B9" s="20" t="s">
        <v>401</v>
      </c>
      <c r="C9" s="20" t="s">
        <v>45</v>
      </c>
      <c r="D9" s="20" t="s">
        <v>79</v>
      </c>
      <c r="E9" s="20" t="s">
        <v>80</v>
      </c>
      <c r="F9" s="20" t="s">
        <v>212</v>
      </c>
      <c r="G9" s="20" t="s">
        <v>213</v>
      </c>
      <c r="H9" s="22">
        <v>2900</v>
      </c>
      <c r="I9" s="22">
        <v>2900</v>
      </c>
      <c r="J9" s="22"/>
      <c r="K9" s="22"/>
    </row>
    <row r="10" ht="30.65" customHeight="1" spans="1:11">
      <c r="A10" s="20" t="s">
        <v>210</v>
      </c>
      <c r="B10" s="20" t="s">
        <v>401</v>
      </c>
      <c r="C10" s="20" t="s">
        <v>45</v>
      </c>
      <c r="D10" s="20" t="s">
        <v>79</v>
      </c>
      <c r="E10" s="20" t="s">
        <v>80</v>
      </c>
      <c r="F10" s="20" t="s">
        <v>193</v>
      </c>
      <c r="G10" s="20" t="s">
        <v>194</v>
      </c>
      <c r="H10" s="22">
        <v>7100</v>
      </c>
      <c r="I10" s="22">
        <v>7100</v>
      </c>
      <c r="J10" s="22"/>
      <c r="K10" s="22"/>
    </row>
    <row r="11" ht="30.65" customHeight="1" spans="1:11">
      <c r="A11" s="20" t="s">
        <v>210</v>
      </c>
      <c r="B11" s="20" t="s">
        <v>401</v>
      </c>
      <c r="C11" s="20" t="s">
        <v>45</v>
      </c>
      <c r="D11" s="20" t="s">
        <v>79</v>
      </c>
      <c r="E11" s="20" t="s">
        <v>80</v>
      </c>
      <c r="F11" s="20" t="s">
        <v>197</v>
      </c>
      <c r="G11" s="20" t="s">
        <v>198</v>
      </c>
      <c r="H11" s="22">
        <v>360000</v>
      </c>
      <c r="I11" s="22">
        <v>360000</v>
      </c>
      <c r="J11" s="22"/>
      <c r="K11" s="22"/>
    </row>
    <row r="12" ht="30.65" customHeight="1" spans="1:11">
      <c r="A12" s="20" t="s">
        <v>210</v>
      </c>
      <c r="B12" s="20" t="s">
        <v>401</v>
      </c>
      <c r="C12" s="20" t="s">
        <v>45</v>
      </c>
      <c r="D12" s="20" t="s">
        <v>79</v>
      </c>
      <c r="E12" s="20" t="s">
        <v>80</v>
      </c>
      <c r="F12" s="20" t="s">
        <v>199</v>
      </c>
      <c r="G12" s="20" t="s">
        <v>200</v>
      </c>
      <c r="H12" s="22">
        <v>80000</v>
      </c>
      <c r="I12" s="22">
        <v>80000</v>
      </c>
      <c r="J12" s="22"/>
      <c r="K12" s="22"/>
    </row>
    <row r="13" ht="30.65" customHeight="1" spans="1:11">
      <c r="A13" s="23"/>
      <c r="B13" s="20" t="s">
        <v>402</v>
      </c>
      <c r="C13" s="23"/>
      <c r="D13" s="23"/>
      <c r="E13" s="23"/>
      <c r="F13" s="23"/>
      <c r="G13" s="23"/>
      <c r="H13" s="22">
        <v>60000</v>
      </c>
      <c r="I13" s="22">
        <v>60000</v>
      </c>
      <c r="J13" s="22"/>
      <c r="K13" s="22"/>
    </row>
    <row r="14" ht="30.65" customHeight="1" spans="1:11">
      <c r="A14" s="20" t="s">
        <v>210</v>
      </c>
      <c r="B14" s="20" t="s">
        <v>402</v>
      </c>
      <c r="C14" s="20" t="s">
        <v>45</v>
      </c>
      <c r="D14" s="20" t="s">
        <v>79</v>
      </c>
      <c r="E14" s="20" t="s">
        <v>80</v>
      </c>
      <c r="F14" s="20" t="s">
        <v>193</v>
      </c>
      <c r="G14" s="20" t="s">
        <v>194</v>
      </c>
      <c r="H14" s="22">
        <v>25750</v>
      </c>
      <c r="I14" s="22">
        <v>25750</v>
      </c>
      <c r="J14" s="22"/>
      <c r="K14" s="22"/>
    </row>
    <row r="15" ht="30.65" customHeight="1" spans="1:11">
      <c r="A15" s="20" t="s">
        <v>210</v>
      </c>
      <c r="B15" s="20" t="s">
        <v>402</v>
      </c>
      <c r="C15" s="20" t="s">
        <v>45</v>
      </c>
      <c r="D15" s="20" t="s">
        <v>79</v>
      </c>
      <c r="E15" s="20" t="s">
        <v>80</v>
      </c>
      <c r="F15" s="20" t="s">
        <v>241</v>
      </c>
      <c r="G15" s="20" t="s">
        <v>242</v>
      </c>
      <c r="H15" s="22">
        <v>5450</v>
      </c>
      <c r="I15" s="22">
        <v>5450</v>
      </c>
      <c r="J15" s="22"/>
      <c r="K15" s="22"/>
    </row>
    <row r="16" ht="30.65" customHeight="1" spans="1:11">
      <c r="A16" s="20" t="s">
        <v>210</v>
      </c>
      <c r="B16" s="20" t="s">
        <v>402</v>
      </c>
      <c r="C16" s="20" t="s">
        <v>45</v>
      </c>
      <c r="D16" s="20" t="s">
        <v>79</v>
      </c>
      <c r="E16" s="20" t="s">
        <v>80</v>
      </c>
      <c r="F16" s="20" t="s">
        <v>199</v>
      </c>
      <c r="G16" s="20" t="s">
        <v>200</v>
      </c>
      <c r="H16" s="22">
        <v>28800</v>
      </c>
      <c r="I16" s="22">
        <v>28800</v>
      </c>
      <c r="J16" s="22"/>
      <c r="K16" s="22"/>
    </row>
    <row r="17" ht="18.75" customHeight="1" spans="1:11">
      <c r="A17" s="30" t="s">
        <v>108</v>
      </c>
      <c r="B17" s="31"/>
      <c r="C17" s="31"/>
      <c r="D17" s="31"/>
      <c r="E17" s="31"/>
      <c r="F17" s="31"/>
      <c r="G17" s="32"/>
      <c r="H17" s="22">
        <v>510000</v>
      </c>
      <c r="I17" s="22">
        <v>510000</v>
      </c>
      <c r="J17" s="22"/>
      <c r="K17" s="22"/>
    </row>
  </sheetData>
  <mergeCells count="15">
    <mergeCell ref="A2:K2"/>
    <mergeCell ref="A3:G3"/>
    <mergeCell ref="I4:K4"/>
    <mergeCell ref="A17:G17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rintOptions horizontalCentered="1"/>
  <pageMargins left="0.236111111111111" right="0.196527777777778" top="0.708333333333333" bottom="0.511805555555556" header="0.5" footer="0.5"/>
  <pageSetup paperSize="9" scale="68" orientation="landscape" horizontalDpi="600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G11"/>
  <sheetViews>
    <sheetView showZeros="0" tabSelected="1" workbookViewId="0">
      <selection activeCell="C20" sqref="C20"/>
    </sheetView>
  </sheetViews>
  <sheetFormatPr defaultColWidth="9.14545454545454" defaultRowHeight="14.25" customHeight="1" outlineLevelCol="6"/>
  <cols>
    <col min="1" max="1" width="37.7454545454545" customWidth="1"/>
    <col min="2" max="2" width="28" customWidth="1"/>
    <col min="3" max="3" width="37.6" customWidth="1"/>
    <col min="4" max="4" width="17.0363636363636" customWidth="1"/>
    <col min="5" max="7" width="27.0363636363636" customWidth="1"/>
  </cols>
  <sheetData>
    <row r="1" ht="13.5" customHeight="1" spans="4:7">
      <c r="D1" s="1"/>
      <c r="G1" s="2" t="s">
        <v>403</v>
      </c>
    </row>
    <row r="2" ht="27.75" customHeight="1" spans="1:7">
      <c r="A2" s="3" t="s">
        <v>404</v>
      </c>
      <c r="B2" s="3"/>
      <c r="C2" s="3"/>
      <c r="D2" s="3"/>
      <c r="E2" s="3"/>
      <c r="F2" s="3"/>
      <c r="G2" s="3"/>
    </row>
    <row r="3" ht="13.5" customHeight="1" spans="1:7">
      <c r="A3" s="4" t="str">
        <f>"单位名称："&amp;"云南省农村科技服务中心"</f>
        <v>单位名称：云南省农村科技服务中心</v>
      </c>
      <c r="B3" s="5"/>
      <c r="C3" s="5"/>
      <c r="D3" s="5"/>
      <c r="E3" s="6"/>
      <c r="F3" s="6"/>
      <c r="G3" s="7" t="s">
        <v>133</v>
      </c>
    </row>
    <row r="4" ht="21.75" customHeight="1" spans="1:7">
      <c r="A4" s="8" t="s">
        <v>206</v>
      </c>
      <c r="B4" s="8" t="s">
        <v>205</v>
      </c>
      <c r="C4" s="8" t="s">
        <v>145</v>
      </c>
      <c r="D4" s="9" t="s">
        <v>405</v>
      </c>
      <c r="E4" s="10" t="s">
        <v>33</v>
      </c>
      <c r="F4" s="11"/>
      <c r="G4" s="12"/>
    </row>
    <row r="5" ht="21.75" customHeight="1" spans="1:7">
      <c r="A5" s="13"/>
      <c r="B5" s="13"/>
      <c r="C5" s="13"/>
      <c r="D5" s="14"/>
      <c r="E5" s="15" t="s">
        <v>406</v>
      </c>
      <c r="F5" s="9" t="s">
        <v>407</v>
      </c>
      <c r="G5" s="9" t="s">
        <v>408</v>
      </c>
    </row>
    <row r="6" ht="40.5" customHeight="1" spans="1:7">
      <c r="A6" s="16"/>
      <c r="B6" s="16"/>
      <c r="C6" s="16"/>
      <c r="D6" s="17"/>
      <c r="E6" s="18"/>
      <c r="F6" s="17" t="s">
        <v>32</v>
      </c>
      <c r="G6" s="17"/>
    </row>
    <row r="7" ht="15" customHeight="1" spans="1:7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</row>
    <row r="8" ht="29.9" customHeight="1" spans="1:7">
      <c r="A8" s="20" t="s">
        <v>45</v>
      </c>
      <c r="B8" s="21"/>
      <c r="C8" s="21"/>
      <c r="D8" s="20"/>
      <c r="E8" s="22">
        <v>115000</v>
      </c>
      <c r="F8" s="22">
        <v>115000</v>
      </c>
      <c r="G8" s="22">
        <v>115000</v>
      </c>
    </row>
    <row r="9" ht="29.9" customHeight="1" spans="1:7">
      <c r="A9" s="20"/>
      <c r="B9" s="20" t="s">
        <v>409</v>
      </c>
      <c r="C9" s="20" t="s">
        <v>243</v>
      </c>
      <c r="D9" s="20" t="s">
        <v>410</v>
      </c>
      <c r="E9" s="22">
        <v>25000</v>
      </c>
      <c r="F9" s="22">
        <v>25000</v>
      </c>
      <c r="G9" s="22">
        <v>25000</v>
      </c>
    </row>
    <row r="10" ht="29.9" customHeight="1" spans="1:7">
      <c r="A10" s="23"/>
      <c r="B10" s="20" t="s">
        <v>411</v>
      </c>
      <c r="C10" s="20" t="s">
        <v>234</v>
      </c>
      <c r="D10" s="20" t="s">
        <v>410</v>
      </c>
      <c r="E10" s="22">
        <v>90000</v>
      </c>
      <c r="F10" s="22">
        <v>90000</v>
      </c>
      <c r="G10" s="22">
        <v>90000</v>
      </c>
    </row>
    <row r="11" ht="18.75" customHeight="1" spans="1:7">
      <c r="A11" s="24" t="s">
        <v>30</v>
      </c>
      <c r="B11" s="25" t="s">
        <v>412</v>
      </c>
      <c r="C11" s="25"/>
      <c r="D11" s="26"/>
      <c r="E11" s="22">
        <v>115000</v>
      </c>
      <c r="F11" s="22">
        <v>115000</v>
      </c>
      <c r="G11" s="22">
        <v>115000</v>
      </c>
    </row>
  </sheetData>
  <mergeCells count="11">
    <mergeCell ref="A2:G2"/>
    <mergeCell ref="A3:D3"/>
    <mergeCell ref="E4:G4"/>
    <mergeCell ref="A11:D11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751388888888889" right="0.751388888888889" top="1" bottom="1" header="0.5" footer="0.5"/>
  <pageSetup paperSize="9" scale="6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部门项目支出中期规划预算表12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2026-02-13T01:23:00Z</dcterms:created>
  <dcterms:modified xsi:type="dcterms:W3CDTF">2026-02-25T02:54:46Z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0CE692F749C743939D41188B1815E119</vt:lpwstr>
  </property>
  <property fmtid="{D5CDD505-2E9C-101B-9397-08002B2CF9AE}" pid="3" name="KSOProductBuildVer">
    <vt:lpwstr>2052-11.8.2.12089</vt:lpwstr>
  </property>
  <property fmtid="{D5CDD505-2E9C-101B-9397-08002B2CF9AE}" pid="4" name="CalculationRule">
    <vt:i4>0</vt:i4>
  </property>
</Properties>
</file>